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45" windowWidth="19815" windowHeight="7650"/>
  </bookViews>
  <sheets>
    <sheet name="Hoja1" sheetId="1" r:id="rId1"/>
    <sheet name="Hoja2" sheetId="2" r:id="rId2"/>
    <sheet name="Hoja3" sheetId="3" r:id="rId3"/>
  </sheets>
  <definedNames>
    <definedName name="_xlnm.Print_Area" localSheetId="0">Hoja1!$A$2:$AB$16</definedName>
  </definedNames>
  <calcPr calcId="125725"/>
</workbook>
</file>

<file path=xl/calcChain.xml><?xml version="1.0" encoding="utf-8"?>
<calcChain xmlns="http://schemas.openxmlformats.org/spreadsheetml/2006/main">
  <c r="AB14" i="1"/>
  <c r="AB15"/>
  <c r="AB13"/>
  <c r="F24"/>
  <c r="G24"/>
  <c r="H24"/>
  <c r="I24"/>
  <c r="J24"/>
  <c r="E24"/>
  <c r="Z14"/>
  <c r="Z15"/>
  <c r="Y15"/>
  <c r="Y14"/>
  <c r="Z13"/>
  <c r="Y13"/>
  <c r="R14" l="1"/>
  <c r="Q15"/>
  <c r="U15"/>
  <c r="S14" l="1"/>
  <c r="U13"/>
  <c r="U14"/>
  <c r="T14"/>
  <c r="X13"/>
  <c r="S13"/>
  <c r="Q13"/>
  <c r="X14"/>
  <c r="O14"/>
  <c r="W13"/>
  <c r="X15"/>
  <c r="T15"/>
  <c r="O15"/>
  <c r="W14"/>
  <c r="W15"/>
  <c r="P13"/>
  <c r="T13"/>
  <c r="R13"/>
  <c r="P15"/>
  <c r="N14"/>
  <c r="N15" l="1"/>
  <c r="AC14" l="1"/>
  <c r="AC15"/>
  <c r="AC13"/>
</calcChain>
</file>

<file path=xl/sharedStrings.xml><?xml version="1.0" encoding="utf-8"?>
<sst xmlns="http://schemas.openxmlformats.org/spreadsheetml/2006/main" count="39" uniqueCount="25">
  <si>
    <t>Carles</t>
  </si>
  <si>
    <t>Jordi</t>
  </si>
  <si>
    <t>Sergi</t>
  </si>
  <si>
    <t>Favor</t>
  </si>
  <si>
    <t>Contra</t>
  </si>
  <si>
    <t>1ª</t>
  </si>
  <si>
    <t>Participants</t>
  </si>
  <si>
    <t>Punts   premi</t>
  </si>
  <si>
    <t>2ª</t>
  </si>
  <si>
    <t>3ª</t>
  </si>
  <si>
    <t>4ª</t>
  </si>
  <si>
    <t>5ª</t>
  </si>
  <si>
    <t>6ª</t>
  </si>
  <si>
    <t>CAMPIÓ</t>
  </si>
  <si>
    <t>XXIX TORNEIG PRESIDENCIAL</t>
  </si>
  <si>
    <t>King</t>
  </si>
  <si>
    <t>Can Sergi, 7 de novembre 2015</t>
  </si>
  <si>
    <t>JORDI</t>
  </si>
  <si>
    <t>Negatius acumulats</t>
  </si>
  <si>
    <t>Recuperacions</t>
  </si>
  <si>
    <t>Punts</t>
  </si>
  <si>
    <t>Premi</t>
  </si>
  <si>
    <t>Inici</t>
  </si>
  <si>
    <t>Final</t>
  </si>
  <si>
    <t>17.34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</si>
</sst>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D24"/>
  <sheetViews>
    <sheetView tabSelected="1" workbookViewId="0">
      <selection activeCell="Y18" sqref="Y18"/>
    </sheetView>
  </sheetViews>
  <sheetFormatPr baseColWidth="10" defaultRowHeight="15"/>
  <cols>
    <col min="1" max="1" width="4.140625" style="1" customWidth="1"/>
    <col min="2" max="2" width="4.85546875" style="1" customWidth="1"/>
    <col min="3" max="4" width="8.85546875" style="9" customWidth="1"/>
    <col min="5" max="7" width="4.7109375" style="1" customWidth="1"/>
    <col min="8" max="8" width="4.7109375" style="9" customWidth="1"/>
    <col min="9" max="9" width="4.7109375" style="1" customWidth="1"/>
    <col min="10" max="12" width="4.85546875" style="1" customWidth="1"/>
    <col min="13" max="13" width="11.85546875" style="1" customWidth="1"/>
    <col min="14" max="21" width="11.42578125" style="1" hidden="1" customWidth="1"/>
    <col min="22" max="22" width="0" style="1" hidden="1" customWidth="1"/>
    <col min="23" max="24" width="11.42578125" style="1" hidden="1" customWidth="1"/>
    <col min="25" max="27" width="14" style="1" customWidth="1"/>
    <col min="28" max="28" width="14" style="9" customWidth="1"/>
    <col min="29" max="29" width="0" style="1" hidden="1" customWidth="1"/>
    <col min="30" max="16384" width="11.42578125" style="1"/>
  </cols>
  <sheetData>
    <row r="2" spans="1:29" ht="31.5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29" ht="26.25">
      <c r="A3" s="14" t="s">
        <v>15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9" ht="18.75">
      <c r="A4" s="15" t="s">
        <v>16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6" spans="1:29">
      <c r="B6" s="7"/>
      <c r="C6" s="7"/>
      <c r="D6" s="7"/>
      <c r="E6" s="7"/>
      <c r="F6" s="7"/>
      <c r="G6" s="7"/>
      <c r="H6" s="7"/>
      <c r="I6" s="7"/>
      <c r="K6" s="7"/>
      <c r="L6" s="7"/>
      <c r="M6" s="9" t="s">
        <v>6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9">
      <c r="M7" s="9" t="s">
        <v>1</v>
      </c>
      <c r="Z7" s="16" t="s">
        <v>13</v>
      </c>
      <c r="AA7" s="16"/>
    </row>
    <row r="8" spans="1:29" ht="15.75" thickBot="1">
      <c r="M8" s="9" t="s">
        <v>0</v>
      </c>
    </row>
    <row r="9" spans="1:29" ht="15" customHeight="1">
      <c r="M9" s="9" t="s">
        <v>2</v>
      </c>
      <c r="Z9" s="17" t="s">
        <v>17</v>
      </c>
      <c r="AA9" s="18"/>
      <c r="AB9" s="21"/>
    </row>
    <row r="10" spans="1:29" ht="15.75" customHeight="1" thickBot="1">
      <c r="J10" s="8"/>
      <c r="Z10" s="19"/>
      <c r="AA10" s="20"/>
      <c r="AB10" s="21"/>
    </row>
    <row r="12" spans="1:29" s="3" customFormat="1" ht="30">
      <c r="B12" s="23"/>
      <c r="C12" s="23"/>
      <c r="D12" s="23"/>
      <c r="E12" s="29" t="s">
        <v>1</v>
      </c>
      <c r="F12" s="29"/>
      <c r="G12" s="29" t="s">
        <v>2</v>
      </c>
      <c r="H12" s="29"/>
      <c r="I12" s="29" t="s">
        <v>0</v>
      </c>
      <c r="J12" s="29"/>
      <c r="K12" s="24"/>
      <c r="L12" s="24"/>
      <c r="W12" s="3" t="s">
        <v>3</v>
      </c>
      <c r="X12" s="3" t="s">
        <v>4</v>
      </c>
      <c r="Y12" s="4" t="s">
        <v>7</v>
      </c>
      <c r="Z12" s="10" t="s">
        <v>20</v>
      </c>
      <c r="AA12" s="4" t="s">
        <v>18</v>
      </c>
      <c r="AB12" s="22" t="s">
        <v>19</v>
      </c>
    </row>
    <row r="13" spans="1:29">
      <c r="C13" s="5" t="s">
        <v>22</v>
      </c>
      <c r="D13" s="5" t="s">
        <v>23</v>
      </c>
      <c r="E13" s="26" t="s">
        <v>21</v>
      </c>
      <c r="F13" s="26" t="s">
        <v>20</v>
      </c>
      <c r="G13" s="26" t="s">
        <v>21</v>
      </c>
      <c r="H13" s="26" t="s">
        <v>20</v>
      </c>
      <c r="I13" s="26" t="s">
        <v>21</v>
      </c>
      <c r="J13" s="26" t="s">
        <v>20</v>
      </c>
      <c r="K13" s="25"/>
      <c r="L13" s="25"/>
      <c r="M13" s="9" t="s">
        <v>1</v>
      </c>
      <c r="O13" s="2"/>
      <c r="P13" s="1" t="e">
        <f>IF(#REF!&gt;#REF!,2,0)</f>
        <v>#REF!</v>
      </c>
      <c r="Q13" s="1" t="e">
        <f>IF(#REF!&gt;#REF!,2,0)</f>
        <v>#REF!</v>
      </c>
      <c r="R13" s="1" t="e">
        <f>IF(#REF!&gt;#REF!,2,0)</f>
        <v>#REF!</v>
      </c>
      <c r="S13" s="2" t="e">
        <f>IF(#REF!&gt;#REF!,2,0)</f>
        <v>#REF!</v>
      </c>
      <c r="T13" s="1" t="e">
        <f>IF(#REF!&gt;L13,2,0)</f>
        <v>#REF!</v>
      </c>
      <c r="U13" s="2" t="e">
        <f>IF(L13&gt;#REF!,2,0)</f>
        <v>#REF!</v>
      </c>
      <c r="W13" s="1" t="e">
        <f>+#REF!+#REF!+#REF!+#REF!+SUM(G13:G13)</f>
        <v>#REF!</v>
      </c>
      <c r="X13" s="1" t="e">
        <f>+#REF!+#REF!+#REF!+L13+SUM(#REF!)</f>
        <v>#REF!</v>
      </c>
      <c r="Y13" s="6">
        <f>SUM(E14:E19)</f>
        <v>20</v>
      </c>
      <c r="Z13" s="6">
        <f>SUM(F14:F19)</f>
        <v>-71</v>
      </c>
      <c r="AA13" s="5">
        <v>83</v>
      </c>
      <c r="AB13" s="5">
        <f>SUM(E21:J21)</f>
        <v>84</v>
      </c>
      <c r="AC13" s="12">
        <f>+Y13*1000+Z13+AA13/1000000</f>
        <v>19929.000082999999</v>
      </c>
    </row>
    <row r="14" spans="1:29">
      <c r="B14" s="5" t="s">
        <v>5</v>
      </c>
      <c r="C14" s="27">
        <v>0.67152777777777783</v>
      </c>
      <c r="D14" s="27">
        <v>0.69861111111111107</v>
      </c>
      <c r="E14" s="5">
        <v>4</v>
      </c>
      <c r="F14" s="5">
        <v>0</v>
      </c>
      <c r="G14" s="5">
        <v>2</v>
      </c>
      <c r="H14" s="5">
        <v>-21</v>
      </c>
      <c r="I14" s="5">
        <v>3</v>
      </c>
      <c r="J14" s="5">
        <v>-14</v>
      </c>
      <c r="K14" s="25"/>
      <c r="L14" s="25"/>
      <c r="M14" s="9" t="s">
        <v>2</v>
      </c>
      <c r="N14" s="1" t="e">
        <f>IF(#REF!&gt;#REF!,2,0)</f>
        <v>#REF!</v>
      </c>
      <c r="O14" s="2" t="e">
        <f>IF(#REF!&gt;#REF!,2,0)</f>
        <v>#REF!</v>
      </c>
      <c r="Q14" s="2"/>
      <c r="R14" s="2" t="e">
        <f>IF(#REF!&gt;#REF!,2,0)</f>
        <v>#REF!</v>
      </c>
      <c r="S14" s="2" t="e">
        <f>IF(#REF!&gt;#REF!,2,0)</f>
        <v>#REF!</v>
      </c>
      <c r="T14" s="2" t="e">
        <f>IF(#REF!&gt;L14,2,0)</f>
        <v>#REF!</v>
      </c>
      <c r="U14" s="2" t="e">
        <f>IF(L14&gt;#REF!,2,0)</f>
        <v>#REF!</v>
      </c>
      <c r="W14" s="11" t="e">
        <f>+#REF!+#REF!+#REF!+#REF!+SUM(#REF!)</f>
        <v>#REF!</v>
      </c>
      <c r="X14" s="11" t="e">
        <f>+#REF!+#REF!+#REF!+L14+SUM(I13:I13)</f>
        <v>#REF!</v>
      </c>
      <c r="Y14" s="6">
        <f>SUM(G14:G19)</f>
        <v>18</v>
      </c>
      <c r="Z14" s="6">
        <f>SUM(H14:H19)</f>
        <v>-86</v>
      </c>
      <c r="AA14" s="5">
        <v>89</v>
      </c>
      <c r="AB14" s="5">
        <f>SUM(E22:J22)</f>
        <v>70</v>
      </c>
      <c r="AC14" s="12">
        <f>+Y14*1000+Z14+AA14/1000000</f>
        <v>17914.000089000001</v>
      </c>
    </row>
    <row r="15" spans="1:29">
      <c r="B15" s="5" t="s">
        <v>8</v>
      </c>
      <c r="C15" s="27">
        <v>0.7055555555555556</v>
      </c>
      <c r="D15" s="5" t="s">
        <v>24</v>
      </c>
      <c r="E15" s="5">
        <v>4</v>
      </c>
      <c r="F15" s="5">
        <v>-8</v>
      </c>
      <c r="G15" s="5">
        <v>3</v>
      </c>
      <c r="H15" s="5">
        <v>-21</v>
      </c>
      <c r="I15" s="5">
        <v>2</v>
      </c>
      <c r="J15" s="5">
        <v>-31</v>
      </c>
      <c r="K15" s="25"/>
      <c r="L15" s="25"/>
      <c r="M15" s="9" t="s">
        <v>0</v>
      </c>
      <c r="N15" s="1" t="e">
        <f>IF(#REF!&gt;#REF!,2,0)</f>
        <v>#REF!</v>
      </c>
      <c r="O15" s="2" t="e">
        <f>IF(#REF!&gt;#REF!,2,0)</f>
        <v>#REF!</v>
      </c>
      <c r="P15" s="1" t="e">
        <f>IF(#REF!&gt;#REF!,2,0)</f>
        <v>#REF!</v>
      </c>
      <c r="Q15" s="2" t="e">
        <f>IF(#REF!&gt;#REF!,2,0)</f>
        <v>#REF!</v>
      </c>
      <c r="R15" s="2"/>
      <c r="S15" s="2"/>
      <c r="T15" s="2" t="e">
        <f>IF(#REF!&gt;L15,2,0)</f>
        <v>#REF!</v>
      </c>
      <c r="U15" s="2" t="e">
        <f>IF(L15&gt;#REF!,2,0)</f>
        <v>#REF!</v>
      </c>
      <c r="W15" s="11" t="e">
        <f>+#REF!+#REF!+#REF!+#REF!+SUM(#REF!)</f>
        <v>#REF!</v>
      </c>
      <c r="X15" s="11" t="e">
        <f>+#REF!+#REF!+#REF!+L15+SUM(#REF!)</f>
        <v>#REF!</v>
      </c>
      <c r="Y15" s="6">
        <f>SUM(I14:I19)</f>
        <v>16</v>
      </c>
      <c r="Z15" s="6">
        <f>SUM(J14:J19)</f>
        <v>-104</v>
      </c>
      <c r="AA15" s="5">
        <v>115</v>
      </c>
      <c r="AB15" s="5">
        <f>SUM(E23:J23)</f>
        <v>88</v>
      </c>
      <c r="AC15" s="12">
        <f>+Y15*1000+Z15+AA15/1000000</f>
        <v>15896.000115000001</v>
      </c>
    </row>
    <row r="16" spans="1:29">
      <c r="B16" s="5" t="s">
        <v>9</v>
      </c>
      <c r="C16" s="27">
        <v>0.7416666666666667</v>
      </c>
      <c r="D16" s="27">
        <v>0.76527777777777783</v>
      </c>
      <c r="E16" s="5">
        <v>4</v>
      </c>
      <c r="F16" s="5">
        <v>-6</v>
      </c>
      <c r="G16" s="5">
        <v>3</v>
      </c>
      <c r="H16" s="5">
        <v>-10</v>
      </c>
      <c r="I16" s="5">
        <v>2</v>
      </c>
      <c r="J16" s="5">
        <v>-19</v>
      </c>
    </row>
    <row r="17" spans="2:30">
      <c r="B17" s="5" t="s">
        <v>10</v>
      </c>
      <c r="C17" s="27">
        <v>0.77083333333333337</v>
      </c>
      <c r="D17" s="27">
        <v>0.79861111111111116</v>
      </c>
      <c r="E17" s="5">
        <v>2</v>
      </c>
      <c r="F17" s="5">
        <v>-27</v>
      </c>
      <c r="G17" s="5">
        <v>4</v>
      </c>
      <c r="H17" s="5">
        <v>-13</v>
      </c>
      <c r="I17" s="5">
        <v>3</v>
      </c>
      <c r="J17" s="5">
        <v>-21</v>
      </c>
    </row>
    <row r="18" spans="2:30">
      <c r="B18" s="5" t="s">
        <v>11</v>
      </c>
      <c r="C18" s="27">
        <v>0.80486111111111114</v>
      </c>
      <c r="D18" s="27">
        <v>0.82986111111111116</v>
      </c>
      <c r="E18" s="5">
        <v>3</v>
      </c>
      <c r="F18" s="5">
        <v>-5</v>
      </c>
      <c r="G18" s="5">
        <v>2</v>
      </c>
      <c r="H18" s="5">
        <v>-11</v>
      </c>
      <c r="I18" s="5">
        <v>4</v>
      </c>
      <c r="J18" s="5">
        <v>7</v>
      </c>
      <c r="AC18" s="9"/>
      <c r="AD18" s="9"/>
    </row>
    <row r="19" spans="2:30">
      <c r="B19" s="5" t="s">
        <v>12</v>
      </c>
      <c r="C19" s="27">
        <v>0.84166666666666667</v>
      </c>
      <c r="D19" s="27">
        <v>0.86805555555555547</v>
      </c>
      <c r="E19" s="5">
        <v>3</v>
      </c>
      <c r="F19" s="5">
        <v>-25</v>
      </c>
      <c r="G19" s="5">
        <v>4</v>
      </c>
      <c r="H19" s="5">
        <v>-10</v>
      </c>
      <c r="I19" s="5">
        <v>2</v>
      </c>
      <c r="J19" s="5">
        <v>-26</v>
      </c>
    </row>
    <row r="20" spans="2:30">
      <c r="C20" s="1"/>
      <c r="D20" s="1"/>
      <c r="H20" s="1"/>
    </row>
    <row r="21" spans="2:30">
      <c r="C21" s="1"/>
      <c r="D21" s="28" t="s">
        <v>1</v>
      </c>
      <c r="E21" s="28">
        <v>14</v>
      </c>
      <c r="F21" s="28">
        <v>15</v>
      </c>
      <c r="G21" s="28">
        <v>14</v>
      </c>
      <c r="H21" s="28">
        <v>12</v>
      </c>
      <c r="I21" s="28">
        <v>15</v>
      </c>
      <c r="J21" s="28">
        <v>14</v>
      </c>
    </row>
    <row r="22" spans="2:30">
      <c r="C22" s="1"/>
      <c r="D22" s="28" t="s">
        <v>2</v>
      </c>
      <c r="E22" s="28">
        <v>7</v>
      </c>
      <c r="F22" s="28">
        <v>13</v>
      </c>
      <c r="G22" s="28">
        <v>11</v>
      </c>
      <c r="H22" s="28">
        <v>15</v>
      </c>
      <c r="I22" s="28">
        <v>10</v>
      </c>
      <c r="J22" s="28">
        <v>14</v>
      </c>
    </row>
    <row r="23" spans="2:30">
      <c r="C23" s="1"/>
      <c r="D23" s="28" t="s">
        <v>0</v>
      </c>
      <c r="E23" s="28">
        <v>19</v>
      </c>
      <c r="F23" s="28">
        <v>13</v>
      </c>
      <c r="G23" s="28">
        <v>15</v>
      </c>
      <c r="H23" s="28">
        <v>14</v>
      </c>
      <c r="I23" s="28">
        <v>14</v>
      </c>
      <c r="J23" s="28">
        <v>13</v>
      </c>
    </row>
    <row r="24" spans="2:30">
      <c r="C24" s="1"/>
      <c r="D24" s="28"/>
      <c r="E24" s="28">
        <f>SUM(E21:E23)</f>
        <v>40</v>
      </c>
      <c r="F24" s="28">
        <f t="shared" ref="F24:J24" si="0">SUM(F21:F23)</f>
        <v>41</v>
      </c>
      <c r="G24" s="28">
        <f t="shared" si="0"/>
        <v>40</v>
      </c>
      <c r="H24" s="28">
        <f t="shared" si="0"/>
        <v>41</v>
      </c>
      <c r="I24" s="28">
        <f t="shared" si="0"/>
        <v>39</v>
      </c>
      <c r="J24" s="28">
        <f t="shared" si="0"/>
        <v>41</v>
      </c>
    </row>
  </sheetData>
  <mergeCells count="8">
    <mergeCell ref="E12:F12"/>
    <mergeCell ref="G12:H12"/>
    <mergeCell ref="I12:J12"/>
    <mergeCell ref="A2:AB2"/>
    <mergeCell ref="A3:AB3"/>
    <mergeCell ref="A4:AB4"/>
    <mergeCell ref="Z7:AA7"/>
    <mergeCell ref="Z9:AA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</dc:creator>
  <cp:lastModifiedBy>Jordi</cp:lastModifiedBy>
  <cp:lastPrinted>2014-10-31T20:26:27Z</cp:lastPrinted>
  <dcterms:created xsi:type="dcterms:W3CDTF">2013-11-09T07:51:51Z</dcterms:created>
  <dcterms:modified xsi:type="dcterms:W3CDTF">2015-11-08T19:40:32Z</dcterms:modified>
</cp:coreProperties>
</file>