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0" yWindow="0" windowWidth="19420" windowHeight="9070" activeTab="1"/>
  </bookViews>
  <sheets>
    <sheet name="Resultat final" sheetId="1" r:id="rId1"/>
    <sheet name="Classificació" sheetId="3" r:id="rId2"/>
    <sheet name="Punts" sheetId="5" r:id="rId3"/>
    <sheet name="Partides" sheetId="4" r:id="rId4"/>
    <sheet name="Control temps" sheetId="6" r:id="rId5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8" i="3"/>
  <c r="F27"/>
  <c r="F26"/>
  <c r="F25"/>
  <c r="F24"/>
  <c r="F23"/>
  <c r="F22"/>
  <c r="D13" i="1"/>
  <c r="D12"/>
  <c r="D11"/>
  <c r="D10"/>
  <c r="D9"/>
  <c r="D8"/>
  <c r="AJ14" i="3"/>
  <c r="AG14"/>
  <c r="AD14"/>
  <c r="AA14"/>
  <c r="X14"/>
  <c r="U14"/>
  <c r="R14"/>
  <c r="O14"/>
  <c r="L14"/>
  <c r="I14"/>
  <c r="F14"/>
  <c r="C14"/>
  <c r="X12" i="5"/>
  <c r="X11"/>
  <c r="X10"/>
  <c r="X9"/>
  <c r="X8"/>
  <c r="X7"/>
  <c r="V12"/>
  <c r="V11"/>
  <c r="V10"/>
  <c r="V9"/>
  <c r="V8"/>
  <c r="V7"/>
  <c r="T12"/>
  <c r="T11"/>
  <c r="T10"/>
  <c r="T9"/>
  <c r="T8"/>
  <c r="T7"/>
  <c r="R9"/>
  <c r="R12"/>
  <c r="R11"/>
  <c r="R10"/>
  <c r="R8"/>
  <c r="R7"/>
  <c r="P12"/>
  <c r="P11"/>
  <c r="P10"/>
  <c r="P9"/>
  <c r="P8"/>
  <c r="P7"/>
  <c r="N12"/>
  <c r="N11"/>
  <c r="N10"/>
  <c r="N9"/>
  <c r="N8"/>
  <c r="N7"/>
  <c r="L12"/>
  <c r="L11"/>
  <c r="L10"/>
  <c r="L9"/>
  <c r="L8"/>
  <c r="L7"/>
  <c r="J13"/>
  <c r="J12"/>
  <c r="J11"/>
  <c r="J10"/>
  <c r="J9"/>
  <c r="J8"/>
  <c r="J7"/>
  <c r="H13"/>
  <c r="H12"/>
  <c r="H11"/>
  <c r="H10"/>
  <c r="H9"/>
  <c r="H8"/>
  <c r="H7"/>
  <c r="F13"/>
  <c r="F12"/>
  <c r="F11"/>
  <c r="F10"/>
  <c r="F9"/>
  <c r="F8"/>
  <c r="F7"/>
  <c r="D13"/>
  <c r="D12"/>
  <c r="D11"/>
  <c r="D10"/>
  <c r="D9"/>
  <c r="D8"/>
  <c r="D7"/>
  <c r="B13"/>
  <c r="B12"/>
  <c r="B11"/>
  <c r="B10"/>
  <c r="B9"/>
  <c r="B8"/>
  <c r="B7"/>
  <c r="F94" i="4"/>
  <c r="F100"/>
  <c r="B100"/>
  <c r="B94"/>
  <c r="F79"/>
  <c r="F85"/>
  <c r="B85"/>
  <c r="B79"/>
  <c r="F64"/>
  <c r="F70"/>
  <c r="B70"/>
  <c r="B64"/>
  <c r="C111" l="1"/>
  <c r="E10" i="1"/>
  <c r="E9"/>
  <c r="E8"/>
  <c r="F51" i="4"/>
  <c r="F44"/>
  <c r="B51"/>
  <c r="B45"/>
  <c r="F34"/>
  <c r="B34"/>
  <c r="F28"/>
  <c r="B28"/>
  <c r="F17"/>
  <c r="B17"/>
  <c r="F11"/>
  <c r="B11"/>
  <c r="E7" i="1"/>
  <c r="G7" i="6"/>
  <c r="H7"/>
  <c r="K7"/>
  <c r="G8"/>
  <c r="H8"/>
  <c r="K8"/>
  <c r="K9" s="1"/>
  <c r="K10" s="1"/>
  <c r="K11" s="1"/>
  <c r="K12" s="1"/>
  <c r="K13" s="1"/>
  <c r="K14" s="1"/>
  <c r="K15" s="1"/>
  <c r="K16" s="1"/>
  <c r="K17" s="1"/>
  <c r="K18" s="1"/>
  <c r="K19" s="1"/>
  <c r="G9"/>
  <c r="H9"/>
  <c r="G10"/>
  <c r="H10"/>
  <c r="G11"/>
  <c r="H11"/>
  <c r="G12"/>
  <c r="H12"/>
  <c r="G13"/>
  <c r="H13"/>
  <c r="G14"/>
  <c r="H14"/>
  <c r="G15"/>
  <c r="H15"/>
  <c r="G16"/>
  <c r="H16"/>
  <c r="G17"/>
  <c r="H17"/>
  <c r="G18"/>
  <c r="H18"/>
  <c r="G19"/>
  <c r="G21"/>
  <c r="H21"/>
  <c r="J21"/>
  <c r="C7" i="5"/>
  <c r="E7" s="1"/>
  <c r="G7" s="1"/>
  <c r="I7" s="1"/>
  <c r="K7" s="1"/>
  <c r="M7" s="1"/>
  <c r="O7" s="1"/>
  <c r="Q7" s="1"/>
  <c r="S7" s="1"/>
  <c r="U7" s="1"/>
  <c r="W7" s="1"/>
  <c r="Y7" s="1"/>
  <c r="C7" i="1" s="1"/>
  <c r="C8" i="5"/>
  <c r="E8" s="1"/>
  <c r="G8" s="1"/>
  <c r="I8" s="1"/>
  <c r="K8" s="1"/>
  <c r="M8" s="1"/>
  <c r="O8" s="1"/>
  <c r="Q8" s="1"/>
  <c r="S8" s="1"/>
  <c r="U8" s="1"/>
  <c r="W8" s="1"/>
  <c r="Y8" s="1"/>
  <c r="C11" i="1" s="1"/>
  <c r="C9" i="5"/>
  <c r="E9" s="1"/>
  <c r="G9" s="1"/>
  <c r="I9" s="1"/>
  <c r="K9" s="1"/>
  <c r="M9" s="1"/>
  <c r="O9" s="1"/>
  <c r="Q9" s="1"/>
  <c r="S9" s="1"/>
  <c r="U9" s="1"/>
  <c r="W9" s="1"/>
  <c r="Y9" s="1"/>
  <c r="C12" i="1" s="1"/>
  <c r="C10" i="5"/>
  <c r="E10" s="1"/>
  <c r="G10" s="1"/>
  <c r="I10" s="1"/>
  <c r="K10" s="1"/>
  <c r="M10" s="1"/>
  <c r="O10" s="1"/>
  <c r="Q10" s="1"/>
  <c r="S10" s="1"/>
  <c r="U10" s="1"/>
  <c r="W10" s="1"/>
  <c r="Y10" s="1"/>
  <c r="C8" i="1" s="1"/>
  <c r="C11" i="5"/>
  <c r="E11"/>
  <c r="G11" s="1"/>
  <c r="I11" s="1"/>
  <c r="K11" s="1"/>
  <c r="M11" s="1"/>
  <c r="O11" s="1"/>
  <c r="Q11" s="1"/>
  <c r="S11" s="1"/>
  <c r="U11" s="1"/>
  <c r="W11" s="1"/>
  <c r="Y11" s="1"/>
  <c r="C10" i="1" s="1"/>
  <c r="C12" i="5"/>
  <c r="E12" s="1"/>
  <c r="G12" s="1"/>
  <c r="I12" s="1"/>
  <c r="K12" s="1"/>
  <c r="M12" s="1"/>
  <c r="O12" s="1"/>
  <c r="Q12" s="1"/>
  <c r="S12" s="1"/>
  <c r="U12" s="1"/>
  <c r="W12" s="1"/>
  <c r="Y12" s="1"/>
  <c r="C9" i="1" s="1"/>
  <c r="C13" i="5"/>
  <c r="E13" s="1"/>
  <c r="G13" s="1"/>
  <c r="I13" s="1"/>
  <c r="K13" s="1"/>
  <c r="C13" i="1" s="1"/>
  <c r="D107" i="4"/>
  <c r="D108"/>
  <c r="D109"/>
  <c r="D110"/>
  <c r="D7" i="3"/>
  <c r="G7" s="1"/>
  <c r="J7" s="1"/>
  <c r="M7" s="1"/>
  <c r="P7" s="1"/>
  <c r="D8"/>
  <c r="G8" s="1"/>
  <c r="J8" s="1"/>
  <c r="M8" s="1"/>
  <c r="P8" s="1"/>
  <c r="S8" s="1"/>
  <c r="V8" s="1"/>
  <c r="Y8" s="1"/>
  <c r="AB8" s="1"/>
  <c r="AE8" s="1"/>
  <c r="AH8" s="1"/>
  <c r="AK8" s="1"/>
  <c r="D9"/>
  <c r="G9" s="1"/>
  <c r="J9" s="1"/>
  <c r="M9" s="1"/>
  <c r="P9" s="1"/>
  <c r="S9" s="1"/>
  <c r="V9" s="1"/>
  <c r="Y9" s="1"/>
  <c r="AB9" s="1"/>
  <c r="AE9" s="1"/>
  <c r="AH9" s="1"/>
  <c r="AK9" s="1"/>
  <c r="D10"/>
  <c r="G10" s="1"/>
  <c r="J10" s="1"/>
  <c r="M10" s="1"/>
  <c r="P10" s="1"/>
  <c r="S10" s="1"/>
  <c r="V10" s="1"/>
  <c r="Y10" s="1"/>
  <c r="AB10" s="1"/>
  <c r="AE10" s="1"/>
  <c r="AH10" s="1"/>
  <c r="AK10" s="1"/>
  <c r="D11"/>
  <c r="G11" s="1"/>
  <c r="J11" s="1"/>
  <c r="M11" s="1"/>
  <c r="P11" s="1"/>
  <c r="S11" s="1"/>
  <c r="V11" s="1"/>
  <c r="Y11" s="1"/>
  <c r="AB11" s="1"/>
  <c r="AE11" s="1"/>
  <c r="AH11" s="1"/>
  <c r="AK11" s="1"/>
  <c r="D12"/>
  <c r="G12" s="1"/>
  <c r="J12" s="1"/>
  <c r="M12" s="1"/>
  <c r="P12" s="1"/>
  <c r="S12" s="1"/>
  <c r="V12" s="1"/>
  <c r="Y12" s="1"/>
  <c r="AB12" s="1"/>
  <c r="AE12" s="1"/>
  <c r="AH12" s="1"/>
  <c r="AK12" s="1"/>
  <c r="D13"/>
  <c r="G13" s="1"/>
  <c r="J13" s="1"/>
  <c r="M13" s="1"/>
  <c r="P13" s="1"/>
  <c r="V13" s="1"/>
  <c r="Y13" s="1"/>
  <c r="AB13" s="1"/>
  <c r="AE13" s="1"/>
  <c r="AH13" s="1"/>
  <c r="AK13" s="1"/>
  <c r="S7" l="1"/>
  <c r="V7" s="1"/>
  <c r="Y7" s="1"/>
  <c r="AB7" s="1"/>
  <c r="AE7" s="1"/>
  <c r="AH7" s="1"/>
  <c r="AK7" s="1"/>
  <c r="D7" i="1" s="1"/>
</calcChain>
</file>

<file path=xl/sharedStrings.xml><?xml version="1.0" encoding="utf-8"?>
<sst xmlns="http://schemas.openxmlformats.org/spreadsheetml/2006/main" count="389" uniqueCount="135">
  <si>
    <t>CCCJ ― XIX Torneig d'Estiu ― KING ― Santa Maria del Camí ― 28 de juliol del 2018</t>
  </si>
  <si>
    <t>Classificació final</t>
  </si>
  <si>
    <t>Posició</t>
  </si>
  <si>
    <t>Jugador</t>
  </si>
  <si>
    <t>Punts class.</t>
  </si>
  <si>
    <t>Punts final</t>
  </si>
  <si>
    <t>1.</t>
  </si>
  <si>
    <t>Carles</t>
  </si>
  <si>
    <t>2.</t>
  </si>
  <si>
    <t>Mercè</t>
  </si>
  <si>
    <t>3.</t>
  </si>
  <si>
    <t>Sergi</t>
  </si>
  <si>
    <t>4.</t>
  </si>
  <si>
    <t>Jordi</t>
  </si>
  <si>
    <t>5.</t>
  </si>
  <si>
    <t>Manel</t>
  </si>
  <si>
    <t>6.</t>
  </si>
  <si>
    <t>Goretti</t>
  </si>
  <si>
    <t>7.</t>
  </si>
  <si>
    <t>Josep Maria</t>
  </si>
  <si>
    <t>3 de 3</t>
  </si>
  <si>
    <t>2 de 3</t>
  </si>
  <si>
    <t>1 de 3</t>
  </si>
  <si>
    <t>4 de 4</t>
  </si>
  <si>
    <t>3 de 4</t>
  </si>
  <si>
    <t>2 de 4</t>
  </si>
  <si>
    <t>1 de 4</t>
  </si>
  <si>
    <t>Acum.</t>
  </si>
  <si>
    <t>Punts</t>
  </si>
  <si>
    <t>Res.</t>
  </si>
  <si>
    <t>Partida 12</t>
  </si>
  <si>
    <t>Partida 11</t>
  </si>
  <si>
    <t>Partida 10</t>
  </si>
  <si>
    <t>Partida 9</t>
  </si>
  <si>
    <t>Partida 8</t>
  </si>
  <si>
    <t>Partida 7</t>
  </si>
  <si>
    <t>Partida 6</t>
  </si>
  <si>
    <t>Partida 5</t>
  </si>
  <si>
    <t>Partida 4</t>
  </si>
  <si>
    <t>Partida 3</t>
  </si>
  <si>
    <t>Partida 2</t>
  </si>
  <si>
    <t>Partida 1</t>
  </si>
  <si>
    <t>Classificació per punts</t>
  </si>
  <si>
    <t>2n</t>
  </si>
  <si>
    <t>4. MERCÈ</t>
  </si>
  <si>
    <t>3r</t>
  </si>
  <si>
    <t>3. SERGI</t>
  </si>
  <si>
    <t>4t</t>
  </si>
  <si>
    <t>2. JORDI</t>
  </si>
  <si>
    <t>1r</t>
  </si>
  <si>
    <t>1. CARLES</t>
  </si>
  <si>
    <t>Posició final</t>
  </si>
  <si>
    <t>Resultat</t>
  </si>
  <si>
    <t>Partida</t>
  </si>
  <si>
    <t>Bonif.</t>
  </si>
  <si>
    <t>Taula 1</t>
  </si>
  <si>
    <t>Partida FINAL</t>
  </si>
  <si>
    <t>Taula 2</t>
  </si>
  <si>
    <t>Control de punts partides</t>
  </si>
  <si>
    <t>Mitjanes:</t>
  </si>
  <si>
    <t>Final</t>
  </si>
  <si>
    <t>Taula 3</t>
  </si>
  <si>
    <t>Acumulat torneig</t>
  </si>
  <si>
    <t>Durada partida</t>
  </si>
  <si>
    <t>Durada</t>
  </si>
  <si>
    <t>Hora final</t>
  </si>
  <si>
    <t>Hora inici</t>
  </si>
  <si>
    <t>Control de temps</t>
  </si>
  <si>
    <t>Inici: 11:15</t>
  </si>
  <si>
    <t>Final: 11:54</t>
  </si>
  <si>
    <t>1. Carles</t>
  </si>
  <si>
    <t>2. Manel</t>
  </si>
  <si>
    <t>3. Goretti</t>
  </si>
  <si>
    <t>4. Mercè</t>
  </si>
  <si>
    <t>1. Jordi</t>
  </si>
  <si>
    <t>2. Sergi</t>
  </si>
  <si>
    <t>3. Josep Maria</t>
  </si>
  <si>
    <t>1. Mercè</t>
  </si>
  <si>
    <t>3. Manel</t>
  </si>
  <si>
    <t>4. Jordi</t>
  </si>
  <si>
    <t>1. Goretti</t>
  </si>
  <si>
    <t>2. Josep Maria</t>
  </si>
  <si>
    <t>3. Carles</t>
  </si>
  <si>
    <t>Inici: 12:05</t>
  </si>
  <si>
    <t>Final: 12:48</t>
  </si>
  <si>
    <t>Inici: 12:59</t>
  </si>
  <si>
    <t>Final: 13:41</t>
  </si>
  <si>
    <t>Inici: 13:46</t>
  </si>
  <si>
    <t>Final: 14:25</t>
  </si>
  <si>
    <t>Final: 11:58</t>
  </si>
  <si>
    <t>Inici: 12:09</t>
  </si>
  <si>
    <t>Final: 12:42</t>
  </si>
  <si>
    <t>3. Jordi</t>
  </si>
  <si>
    <t>4. Josep Maria</t>
  </si>
  <si>
    <t>1. Manel</t>
  </si>
  <si>
    <t>2. Carles</t>
  </si>
  <si>
    <t>4. Carles</t>
  </si>
  <si>
    <t>Final: 13:30</t>
  </si>
  <si>
    <t>Inici: 13:47</t>
  </si>
  <si>
    <t>Final: 14:22</t>
  </si>
  <si>
    <t>Inici: 15:52</t>
  </si>
  <si>
    <t>Final: 16:35</t>
  </si>
  <si>
    <t>Inici: 16:44</t>
  </si>
  <si>
    <t>Final: 17:25</t>
  </si>
  <si>
    <t>Final: 16:30</t>
  </si>
  <si>
    <t>Final: 17:20</t>
  </si>
  <si>
    <t>2. Goretti</t>
  </si>
  <si>
    <t>Inici: 18:32</t>
  </si>
  <si>
    <t>Final: 19:08</t>
  </si>
  <si>
    <t>Final: 19:10</t>
  </si>
  <si>
    <t>Inici: 17:40</t>
  </si>
  <si>
    <t>Final: 18:17</t>
  </si>
  <si>
    <t>Final: 18:18</t>
  </si>
  <si>
    <t>3. Sergi</t>
  </si>
  <si>
    <t>2. Mercè</t>
  </si>
  <si>
    <t>Inici: 19:25</t>
  </si>
  <si>
    <t>Final: 20:01</t>
  </si>
  <si>
    <t>Inici: 20:22</t>
  </si>
  <si>
    <t>Final: 21:02</t>
  </si>
  <si>
    <t>Final: 20:12</t>
  </si>
  <si>
    <t>3. Mercè</t>
  </si>
  <si>
    <t>Inici: 21:21</t>
  </si>
  <si>
    <t>Final: 21:59</t>
  </si>
  <si>
    <t>Final: 21:58</t>
  </si>
  <si>
    <t>Inici: 23:36</t>
  </si>
  <si>
    <t>Final: 00:16</t>
  </si>
  <si>
    <t>Final: 00:12</t>
  </si>
  <si>
    <t>Inici: 00:35</t>
  </si>
  <si>
    <t>Final: 01:18</t>
  </si>
  <si>
    <t>2. Jordi</t>
  </si>
  <si>
    <t>1. Sergi</t>
  </si>
  <si>
    <t>Josep M.</t>
  </si>
  <si>
    <t>Ab.</t>
  </si>
  <si>
    <t>Número de vegades posició de partida (inclou final):</t>
  </si>
  <si>
    <t>Punts joc</t>
  </si>
</sst>
</file>

<file path=xl/styles.xml><?xml version="1.0" encoding="utf-8"?>
<styleSheet xmlns="http://schemas.openxmlformats.org/spreadsheetml/2006/main">
  <numFmts count="2">
    <numFmt numFmtId="164" formatCode="0_ ;[Red]\-0\ "/>
    <numFmt numFmtId="165" formatCode="h:mm;@"/>
  </numFmts>
  <fonts count="30"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Rockwell"/>
      <family val="1"/>
    </font>
    <font>
      <sz val="16"/>
      <name val="Calibri"/>
      <family val="2"/>
      <scheme val="minor"/>
    </font>
    <font>
      <b/>
      <sz val="12"/>
      <name val="Calibri"/>
      <family val="2"/>
      <scheme val="minor"/>
    </font>
    <font>
      <sz val="14"/>
      <name val="Calibri"/>
      <family val="2"/>
      <scheme val="minor"/>
    </font>
    <font>
      <sz val="22"/>
      <name val="Calibri"/>
      <family val="2"/>
      <scheme val="minor"/>
    </font>
    <font>
      <b/>
      <sz val="22"/>
      <name val="Calibri"/>
      <family val="2"/>
      <scheme val="minor"/>
    </font>
    <font>
      <sz val="10"/>
      <name val="Arial"/>
    </font>
    <font>
      <sz val="9"/>
      <name val="Arial"/>
      <family val="2"/>
    </font>
    <font>
      <sz val="9"/>
      <name val="Calibri"/>
      <family val="2"/>
      <scheme val="minor"/>
    </font>
    <font>
      <sz val="8"/>
      <color theme="0" tint="-0.34998626667073579"/>
      <name val="Calibri"/>
      <family val="2"/>
      <scheme val="minor"/>
    </font>
    <font>
      <sz val="12"/>
      <name val="Arial"/>
      <family val="2"/>
    </font>
    <font>
      <sz val="12"/>
      <name val="Calibri"/>
      <family val="2"/>
      <scheme val="minor"/>
    </font>
    <font>
      <b/>
      <sz val="16"/>
      <name val="Rockwell"/>
      <family val="1"/>
    </font>
    <font>
      <b/>
      <sz val="10"/>
      <name val="Calibri"/>
      <family val="2"/>
      <scheme val="minor"/>
    </font>
    <font>
      <b/>
      <sz val="9"/>
      <name val="Rockwell"/>
      <family val="1"/>
    </font>
    <font>
      <sz val="16"/>
      <name val="Arial"/>
      <family val="2"/>
    </font>
    <font>
      <sz val="10"/>
      <color theme="0" tint="-0.499984740745262"/>
      <name val="Calibri"/>
      <family val="2"/>
      <scheme val="minor"/>
    </font>
    <font>
      <b/>
      <sz val="22"/>
      <color theme="0" tint="-0.34998626667073579"/>
      <name val="Calibri"/>
      <family val="2"/>
      <scheme val="minor"/>
    </font>
    <font>
      <b/>
      <sz val="14"/>
      <name val="Calibri"/>
      <family val="2"/>
      <scheme val="minor"/>
    </font>
    <font>
      <sz val="8"/>
      <color theme="9" tint="-0.249977111117893"/>
      <name val="Calibri"/>
      <family val="2"/>
      <scheme val="minor"/>
    </font>
    <font>
      <sz val="8"/>
      <color theme="4" tint="-0.249977111117893"/>
      <name val="Calibri"/>
      <family val="2"/>
      <scheme val="minor"/>
    </font>
    <font>
      <sz val="8"/>
      <color theme="0" tint="-0.249977111117893"/>
      <name val="Calibri"/>
      <family val="2"/>
      <scheme val="minor"/>
    </font>
    <font>
      <sz val="10"/>
      <color theme="4" tint="-0.249977111117893"/>
      <name val="Calibri"/>
      <family val="2"/>
      <scheme val="minor"/>
    </font>
    <font>
      <sz val="10"/>
      <color theme="9" tint="-0.249977111117893"/>
      <name val="Calibri"/>
      <family val="2"/>
      <scheme val="minor"/>
    </font>
    <font>
      <sz val="10"/>
      <color theme="8" tint="-0.249977111117893"/>
      <name val="Calibri"/>
      <family val="2"/>
      <scheme val="minor"/>
    </font>
    <font>
      <b/>
      <sz val="16"/>
      <name val="Calibri Light"/>
      <family val="2"/>
      <scheme val="major"/>
    </font>
    <font>
      <sz val="9"/>
      <color theme="0" tint="-0.249977111117893"/>
      <name val="Calibri"/>
      <family val="2"/>
      <scheme val="minor"/>
    </font>
    <font>
      <i/>
      <sz val="9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CCFFFF"/>
        <bgColor indexed="64"/>
      </patternFill>
    </fill>
    <fill>
      <patternFill patternType="gray0625"/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C66"/>
        <bgColor indexed="64"/>
      </patternFill>
    </fill>
    <fill>
      <patternFill patternType="gray0625">
        <bgColor theme="0" tint="-4.9989318521683403E-2"/>
      </patternFill>
    </fill>
    <fill>
      <patternFill patternType="solid">
        <fgColor rgb="FFFFFF66"/>
        <bgColor indexed="64"/>
      </patternFill>
    </fill>
    <fill>
      <patternFill patternType="solid">
        <fgColor rgb="FF99FF99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190">
    <xf numFmtId="0" fontId="0" fillId="0" borderId="0" xfId="0"/>
    <xf numFmtId="0" fontId="1" fillId="0" borderId="0" xfId="0" applyFont="1"/>
    <xf numFmtId="0" fontId="3" fillId="0" borderId="0" xfId="0" applyFont="1"/>
    <xf numFmtId="0" fontId="2" fillId="0" borderId="0" xfId="0" applyFont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8" fillId="0" borderId="0" xfId="1"/>
    <xf numFmtId="0" fontId="9" fillId="0" borderId="0" xfId="1" applyFont="1"/>
    <xf numFmtId="0" fontId="10" fillId="0" borderId="0" xfId="1" applyFont="1"/>
    <xf numFmtId="0" fontId="1" fillId="0" borderId="0" xfId="1" applyFont="1"/>
    <xf numFmtId="0" fontId="1" fillId="0" borderId="13" xfId="1" applyFont="1" applyBorder="1"/>
    <xf numFmtId="0" fontId="1" fillId="0" borderId="10" xfId="1" applyFont="1" applyBorder="1"/>
    <xf numFmtId="0" fontId="10" fillId="0" borderId="11" xfId="1" applyFont="1" applyBorder="1" applyAlignment="1">
      <alignment horizontal="center"/>
    </xf>
    <xf numFmtId="0" fontId="12" fillId="0" borderId="0" xfId="1" applyFont="1"/>
    <xf numFmtId="0" fontId="13" fillId="0" borderId="0" xfId="1" applyFont="1"/>
    <xf numFmtId="0" fontId="4" fillId="0" borderId="0" xfId="1" applyFont="1"/>
    <xf numFmtId="0" fontId="3" fillId="0" borderId="0" xfId="1" applyFont="1"/>
    <xf numFmtId="0" fontId="4" fillId="2" borderId="15" xfId="1" applyNumberFormat="1" applyFont="1" applyFill="1" applyBorder="1" applyAlignment="1">
      <alignment horizontal="center"/>
    </xf>
    <xf numFmtId="164" fontId="4" fillId="0" borderId="14" xfId="1" applyNumberFormat="1" applyFont="1" applyBorder="1" applyAlignment="1">
      <alignment horizontal="center"/>
    </xf>
    <xf numFmtId="0" fontId="4" fillId="0" borderId="13" xfId="1" applyNumberFormat="1" applyFont="1" applyBorder="1"/>
    <xf numFmtId="0" fontId="4" fillId="2" borderId="12" xfId="1" applyNumberFormat="1" applyFont="1" applyFill="1" applyBorder="1" applyAlignment="1">
      <alignment horizontal="center"/>
    </xf>
    <xf numFmtId="164" fontId="4" fillId="0" borderId="11" xfId="1" applyNumberFormat="1" applyFont="1" applyBorder="1" applyAlignment="1">
      <alignment horizontal="center"/>
    </xf>
    <xf numFmtId="0" fontId="4" fillId="0" borderId="10" xfId="1" applyNumberFormat="1" applyFont="1" applyBorder="1"/>
    <xf numFmtId="0" fontId="4" fillId="4" borderId="18" xfId="1" applyNumberFormat="1" applyFont="1" applyFill="1" applyBorder="1" applyAlignment="1">
      <alignment horizontal="center"/>
    </xf>
    <xf numFmtId="0" fontId="4" fillId="4" borderId="19" xfId="1" applyNumberFormat="1" applyFont="1" applyFill="1" applyBorder="1" applyAlignment="1">
      <alignment horizontal="center"/>
    </xf>
    <xf numFmtId="0" fontId="4" fillId="4" borderId="20" xfId="1" applyNumberFormat="1" applyFont="1" applyFill="1" applyBorder="1" applyAlignment="1">
      <alignment horizontal="center"/>
    </xf>
    <xf numFmtId="0" fontId="13" fillId="0" borderId="0" xfId="1" applyNumberFormat="1" applyFont="1" applyBorder="1"/>
    <xf numFmtId="0" fontId="1" fillId="5" borderId="11" xfId="1" applyFont="1" applyFill="1" applyBorder="1" applyAlignment="1">
      <alignment horizontal="center"/>
    </xf>
    <xf numFmtId="0" fontId="1" fillId="4" borderId="11" xfId="1" applyFont="1" applyFill="1" applyBorder="1" applyAlignment="1">
      <alignment horizontal="center"/>
    </xf>
    <xf numFmtId="0" fontId="1" fillId="0" borderId="0" xfId="1" applyFont="1" applyBorder="1"/>
    <xf numFmtId="0" fontId="2" fillId="0" borderId="0" xfId="1" applyFont="1" applyAlignment="1">
      <alignment vertical="center"/>
    </xf>
    <xf numFmtId="0" fontId="17" fillId="0" borderId="0" xfId="1" applyFont="1" applyAlignment="1"/>
    <xf numFmtId="0" fontId="1" fillId="0" borderId="0" xfId="1" applyFont="1" applyAlignment="1">
      <alignment horizontal="center"/>
    </xf>
    <xf numFmtId="165" fontId="18" fillId="0" borderId="22" xfId="1" applyNumberFormat="1" applyFont="1" applyBorder="1" applyAlignment="1">
      <alignment horizontal="center"/>
    </xf>
    <xf numFmtId="0" fontId="18" fillId="0" borderId="23" xfId="1" applyFont="1" applyBorder="1" applyAlignment="1">
      <alignment horizontal="center"/>
    </xf>
    <xf numFmtId="165" fontId="18" fillId="0" borderId="23" xfId="1" applyNumberFormat="1" applyFont="1" applyBorder="1" applyAlignment="1">
      <alignment horizontal="center"/>
    </xf>
    <xf numFmtId="0" fontId="18" fillId="0" borderId="24" xfId="1" applyFont="1" applyBorder="1" applyAlignment="1">
      <alignment horizontal="center"/>
    </xf>
    <xf numFmtId="165" fontId="1" fillId="0" borderId="0" xfId="1" applyNumberFormat="1" applyFont="1"/>
    <xf numFmtId="165" fontId="4" fillId="0" borderId="16" xfId="1" applyNumberFormat="1" applyFont="1" applyBorder="1" applyAlignment="1">
      <alignment horizontal="center"/>
    </xf>
    <xf numFmtId="165" fontId="13" fillId="0" borderId="16" xfId="1" applyNumberFormat="1" applyFont="1" applyBorder="1" applyAlignment="1">
      <alignment horizontal="center"/>
    </xf>
    <xf numFmtId="165" fontId="13" fillId="0" borderId="22" xfId="1" applyNumberFormat="1" applyFont="1" applyBorder="1" applyAlignment="1">
      <alignment horizontal="center"/>
    </xf>
    <xf numFmtId="165" fontId="13" fillId="6" borderId="15" xfId="1" applyNumberFormat="1" applyFont="1" applyFill="1" applyBorder="1" applyAlignment="1">
      <alignment horizontal="center"/>
    </xf>
    <xf numFmtId="165" fontId="13" fillId="0" borderId="13" xfId="1" applyNumberFormat="1" applyFont="1" applyBorder="1" applyAlignment="1">
      <alignment horizontal="center"/>
    </xf>
    <xf numFmtId="165" fontId="13" fillId="0" borderId="11" xfId="1" applyNumberFormat="1" applyFont="1" applyBorder="1" applyAlignment="1">
      <alignment horizontal="center"/>
    </xf>
    <xf numFmtId="0" fontId="4" fillId="0" borderId="16" xfId="1" applyNumberFormat="1" applyFont="1" applyBorder="1" applyAlignment="1">
      <alignment horizontal="center"/>
    </xf>
    <xf numFmtId="165" fontId="4" fillId="7" borderId="17" xfId="1" applyNumberFormat="1" applyFont="1" applyFill="1" applyBorder="1" applyAlignment="1">
      <alignment horizontal="center"/>
    </xf>
    <xf numFmtId="165" fontId="13" fillId="7" borderId="17" xfId="1" applyNumberFormat="1" applyFont="1" applyFill="1" applyBorder="1" applyAlignment="1">
      <alignment horizontal="center"/>
    </xf>
    <xf numFmtId="165" fontId="13" fillId="7" borderId="22" xfId="1" applyNumberFormat="1" applyFont="1" applyFill="1" applyBorder="1" applyAlignment="1">
      <alignment horizontal="center"/>
    </xf>
    <xf numFmtId="165" fontId="13" fillId="7" borderId="12" xfId="1" applyNumberFormat="1" applyFont="1" applyFill="1" applyBorder="1" applyAlignment="1">
      <alignment horizontal="center"/>
    </xf>
    <xf numFmtId="165" fontId="13" fillId="7" borderId="10" xfId="1" applyNumberFormat="1" applyFont="1" applyFill="1" applyBorder="1" applyAlignment="1">
      <alignment horizontal="center"/>
    </xf>
    <xf numFmtId="165" fontId="13" fillId="7" borderId="11" xfId="1" applyNumberFormat="1" applyFont="1" applyFill="1" applyBorder="1" applyAlignment="1">
      <alignment horizontal="center"/>
    </xf>
    <xf numFmtId="0" fontId="4" fillId="7" borderId="17" xfId="1" applyNumberFormat="1" applyFont="1" applyFill="1" applyBorder="1" applyAlignment="1">
      <alignment horizontal="center"/>
    </xf>
    <xf numFmtId="165" fontId="4" fillId="0" borderId="17" xfId="1" applyNumberFormat="1" applyFont="1" applyBorder="1" applyAlignment="1">
      <alignment horizontal="center"/>
    </xf>
    <xf numFmtId="165" fontId="13" fillId="0" borderId="17" xfId="1" applyNumberFormat="1" applyFont="1" applyBorder="1" applyAlignment="1">
      <alignment horizontal="center"/>
    </xf>
    <xf numFmtId="165" fontId="13" fillId="0" borderId="12" xfId="1" applyNumberFormat="1" applyFont="1" applyBorder="1" applyAlignment="1">
      <alignment horizontal="center"/>
    </xf>
    <xf numFmtId="165" fontId="13" fillId="0" borderId="10" xfId="1" applyNumberFormat="1" applyFont="1" applyBorder="1" applyAlignment="1">
      <alignment horizontal="center"/>
    </xf>
    <xf numFmtId="0" fontId="4" fillId="0" borderId="17" xfId="1" applyNumberFormat="1" applyFont="1" applyBorder="1" applyAlignment="1">
      <alignment horizontal="center"/>
    </xf>
    <xf numFmtId="165" fontId="4" fillId="0" borderId="27" xfId="1" applyNumberFormat="1" applyFont="1" applyBorder="1" applyAlignment="1">
      <alignment horizontal="center"/>
    </xf>
    <xf numFmtId="165" fontId="13" fillId="0" borderId="27" xfId="1" applyNumberFormat="1" applyFont="1" applyBorder="1" applyAlignment="1">
      <alignment horizontal="center"/>
    </xf>
    <xf numFmtId="165" fontId="13" fillId="0" borderId="9" xfId="1" applyNumberFormat="1" applyFont="1" applyBorder="1" applyAlignment="1">
      <alignment horizontal="center"/>
    </xf>
    <xf numFmtId="165" fontId="13" fillId="0" borderId="7" xfId="1" applyNumberFormat="1" applyFont="1" applyBorder="1" applyAlignment="1">
      <alignment horizontal="center"/>
    </xf>
    <xf numFmtId="0" fontId="4" fillId="0" borderId="27" xfId="1" applyNumberFormat="1" applyFont="1" applyBorder="1" applyAlignment="1">
      <alignment horizontal="center"/>
    </xf>
    <xf numFmtId="0" fontId="4" fillId="4" borderId="22" xfId="1" applyFont="1" applyFill="1" applyBorder="1" applyAlignment="1">
      <alignment horizontal="center"/>
    </xf>
    <xf numFmtId="0" fontId="4" fillId="4" borderId="15" xfId="1" applyFont="1" applyFill="1" applyBorder="1" applyAlignment="1">
      <alignment horizontal="center"/>
    </xf>
    <xf numFmtId="0" fontId="4" fillId="4" borderId="13" xfId="1" applyFont="1" applyFill="1" applyBorder="1" applyAlignment="1">
      <alignment horizontal="center"/>
    </xf>
    <xf numFmtId="0" fontId="4" fillId="4" borderId="8" xfId="1" applyFont="1" applyFill="1" applyBorder="1" applyAlignment="1">
      <alignment horizontal="center"/>
    </xf>
    <xf numFmtId="0" fontId="4" fillId="4" borderId="29" xfId="1" applyFont="1" applyFill="1" applyBorder="1" applyAlignment="1">
      <alignment horizontal="center"/>
    </xf>
    <xf numFmtId="0" fontId="4" fillId="4" borderId="22" xfId="1" applyFont="1" applyFill="1" applyBorder="1" applyAlignment="1">
      <alignment horizontal="center" vertical="center" wrapText="1"/>
    </xf>
    <xf numFmtId="0" fontId="4" fillId="4" borderId="23" xfId="1" applyFont="1" applyFill="1" applyBorder="1" applyAlignment="1">
      <alignment horizontal="center" vertical="center" wrapText="1"/>
    </xf>
    <xf numFmtId="0" fontId="4" fillId="0" borderId="0" xfId="1" applyFont="1" applyAlignment="1">
      <alignment horizontal="center"/>
    </xf>
    <xf numFmtId="0" fontId="13" fillId="0" borderId="0" xfId="1" applyFont="1" applyBorder="1"/>
    <xf numFmtId="0" fontId="4" fillId="0" borderId="0" xfId="1" applyFont="1" applyBorder="1" applyAlignment="1">
      <alignment horizontal="left" vertical="center"/>
    </xf>
    <xf numFmtId="0" fontId="13" fillId="0" borderId="0" xfId="1" applyFont="1" applyAlignment="1">
      <alignment horizontal="center"/>
    </xf>
    <xf numFmtId="0" fontId="5" fillId="0" borderId="0" xfId="1" applyFont="1"/>
    <xf numFmtId="0" fontId="7" fillId="0" borderId="7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8" xfId="0" applyFont="1" applyBorder="1"/>
    <xf numFmtId="0" fontId="7" fillId="0" borderId="11" xfId="0" applyFont="1" applyBorder="1"/>
    <xf numFmtId="0" fontId="7" fillId="0" borderId="14" xfId="0" applyFont="1" applyBorder="1"/>
    <xf numFmtId="0" fontId="10" fillId="0" borderId="31" xfId="1" applyFont="1" applyBorder="1"/>
    <xf numFmtId="0" fontId="10" fillId="0" borderId="0" xfId="1" applyFont="1" applyBorder="1"/>
    <xf numFmtId="0" fontId="1" fillId="0" borderId="32" xfId="1" applyFont="1" applyBorder="1"/>
    <xf numFmtId="0" fontId="1" fillId="4" borderId="10" xfId="1" applyFont="1" applyFill="1" applyBorder="1" applyAlignment="1">
      <alignment horizontal="center"/>
    </xf>
    <xf numFmtId="0" fontId="1" fillId="4" borderId="12" xfId="1" applyFont="1" applyFill="1" applyBorder="1" applyAlignment="1">
      <alignment horizontal="center"/>
    </xf>
    <xf numFmtId="0" fontId="1" fillId="0" borderId="31" xfId="1" applyFont="1" applyBorder="1"/>
    <xf numFmtId="0" fontId="1" fillId="5" borderId="10" xfId="1" applyFont="1" applyFill="1" applyBorder="1" applyAlignment="1">
      <alignment horizontal="center"/>
    </xf>
    <xf numFmtId="0" fontId="1" fillId="5" borderId="12" xfId="1" applyFont="1" applyFill="1" applyBorder="1" applyAlignment="1">
      <alignment horizontal="center"/>
    </xf>
    <xf numFmtId="0" fontId="10" fillId="0" borderId="32" xfId="1" applyFont="1" applyBorder="1"/>
    <xf numFmtId="164" fontId="1" fillId="0" borderId="11" xfId="1" applyNumberFormat="1" applyFont="1" applyBorder="1"/>
    <xf numFmtId="164" fontId="1" fillId="0" borderId="12" xfId="1" applyNumberFormat="1" applyFont="1" applyBorder="1"/>
    <xf numFmtId="164" fontId="1" fillId="0" borderId="14" xfId="1" applyNumberFormat="1" applyFont="1" applyBorder="1"/>
    <xf numFmtId="164" fontId="1" fillId="0" borderId="15" xfId="1" applyNumberFormat="1" applyFont="1" applyBorder="1"/>
    <xf numFmtId="0" fontId="11" fillId="0" borderId="0" xfId="1" applyNumberFormat="1" applyFont="1"/>
    <xf numFmtId="0" fontId="11" fillId="0" borderId="0" xfId="1" applyNumberFormat="1" applyFont="1" applyBorder="1"/>
    <xf numFmtId="164" fontId="6" fillId="0" borderId="8" xfId="0" applyNumberFormat="1" applyFont="1" applyBorder="1"/>
    <xf numFmtId="164" fontId="7" fillId="3" borderId="9" xfId="0" applyNumberFormat="1" applyFont="1" applyFill="1" applyBorder="1"/>
    <xf numFmtId="164" fontId="6" fillId="0" borderId="11" xfId="0" applyNumberFormat="1" applyFont="1" applyBorder="1"/>
    <xf numFmtId="164" fontId="7" fillId="3" borderId="12" xfId="0" applyNumberFormat="1" applyFont="1" applyFill="1" applyBorder="1"/>
    <xf numFmtId="164" fontId="19" fillId="3" borderId="12" xfId="0" applyNumberFormat="1" applyFont="1" applyFill="1" applyBorder="1"/>
    <xf numFmtId="164" fontId="6" fillId="0" borderId="14" xfId="0" applyNumberFormat="1" applyFont="1" applyBorder="1"/>
    <xf numFmtId="164" fontId="19" fillId="3" borderId="15" xfId="0" applyNumberFormat="1" applyFont="1" applyFill="1" applyBorder="1"/>
    <xf numFmtId="0" fontId="11" fillId="8" borderId="0" xfId="1" applyNumberFormat="1" applyFont="1" applyFill="1" applyBorder="1"/>
    <xf numFmtId="0" fontId="11" fillId="8" borderId="0" xfId="1" applyNumberFormat="1" applyFont="1" applyFill="1"/>
    <xf numFmtId="0" fontId="11" fillId="0" borderId="0" xfId="1" applyNumberFormat="1" applyFont="1" applyFill="1" applyBorder="1"/>
    <xf numFmtId="164" fontId="13" fillId="0" borderId="10" xfId="1" applyNumberFormat="1" applyFont="1" applyBorder="1"/>
    <xf numFmtId="164" fontId="13" fillId="7" borderId="10" xfId="1" applyNumberFormat="1" applyFont="1" applyFill="1" applyBorder="1"/>
    <xf numFmtId="164" fontId="13" fillId="7" borderId="13" xfId="1" applyNumberFormat="1" applyFont="1" applyFill="1" applyBorder="1"/>
    <xf numFmtId="0" fontId="10" fillId="9" borderId="10" xfId="1" applyFont="1" applyFill="1" applyBorder="1" applyAlignment="1">
      <alignment horizontal="center"/>
    </xf>
    <xf numFmtId="0" fontId="10" fillId="9" borderId="12" xfId="1" applyFont="1" applyFill="1" applyBorder="1" applyAlignment="1">
      <alignment horizontal="center"/>
    </xf>
    <xf numFmtId="164" fontId="4" fillId="7" borderId="12" xfId="1" applyNumberFormat="1" applyFont="1" applyFill="1" applyBorder="1"/>
    <xf numFmtId="164" fontId="4" fillId="0" borderId="12" xfId="1" applyNumberFormat="1" applyFont="1" applyBorder="1"/>
    <xf numFmtId="164" fontId="4" fillId="7" borderId="15" xfId="1" applyNumberFormat="1" applyFont="1" applyFill="1" applyBorder="1"/>
    <xf numFmtId="0" fontId="20" fillId="7" borderId="17" xfId="1" applyFont="1" applyFill="1" applyBorder="1"/>
    <xf numFmtId="0" fontId="20" fillId="0" borderId="17" xfId="1" applyFont="1" applyBorder="1"/>
    <xf numFmtId="0" fontId="20" fillId="7" borderId="16" xfId="1" applyFont="1" applyFill="1" applyBorder="1"/>
    <xf numFmtId="164" fontId="13" fillId="10" borderId="13" xfId="1" applyNumberFormat="1" applyFont="1" applyFill="1" applyBorder="1"/>
    <xf numFmtId="164" fontId="4" fillId="10" borderId="15" xfId="1" applyNumberFormat="1" applyFont="1" applyFill="1" applyBorder="1"/>
    <xf numFmtId="0" fontId="10" fillId="11" borderId="10" xfId="1" applyFont="1" applyFill="1" applyBorder="1" applyAlignment="1">
      <alignment horizontal="center"/>
    </xf>
    <xf numFmtId="0" fontId="10" fillId="11" borderId="11" xfId="1" applyFont="1" applyFill="1" applyBorder="1" applyAlignment="1">
      <alignment horizontal="center"/>
    </xf>
    <xf numFmtId="0" fontId="10" fillId="11" borderId="12" xfId="1" applyFont="1" applyFill="1" applyBorder="1" applyAlignment="1">
      <alignment horizontal="center"/>
    </xf>
    <xf numFmtId="0" fontId="21" fillId="0" borderId="0" xfId="1" applyFont="1"/>
    <xf numFmtId="0" fontId="22" fillId="0" borderId="0" xfId="1" applyFont="1"/>
    <xf numFmtId="0" fontId="22" fillId="0" borderId="0" xfId="1" applyFont="1" applyFill="1" applyBorder="1"/>
    <xf numFmtId="164" fontId="23" fillId="0" borderId="0" xfId="1" applyNumberFormat="1" applyFont="1"/>
    <xf numFmtId="164" fontId="24" fillId="7" borderId="10" xfId="1" applyNumberFormat="1" applyFont="1" applyFill="1" applyBorder="1" applyAlignment="1">
      <alignment horizontal="center"/>
    </xf>
    <xf numFmtId="164" fontId="1" fillId="7" borderId="11" xfId="1" applyNumberFormat="1" applyFont="1" applyFill="1" applyBorder="1"/>
    <xf numFmtId="164" fontId="15" fillId="7" borderId="12" xfId="1" applyNumberFormat="1" applyFont="1" applyFill="1" applyBorder="1"/>
    <xf numFmtId="164" fontId="25" fillId="7" borderId="10" xfId="1" applyNumberFormat="1" applyFont="1" applyFill="1" applyBorder="1" applyAlignment="1">
      <alignment horizontal="center"/>
    </xf>
    <xf numFmtId="164" fontId="26" fillId="7" borderId="10" xfId="1" applyNumberFormat="1" applyFont="1" applyFill="1" applyBorder="1" applyAlignment="1">
      <alignment horizontal="center"/>
    </xf>
    <xf numFmtId="164" fontId="24" fillId="0" borderId="10" xfId="1" applyNumberFormat="1" applyFont="1" applyBorder="1" applyAlignment="1">
      <alignment horizontal="center"/>
    </xf>
    <xf numFmtId="164" fontId="15" fillId="0" borderId="12" xfId="1" applyNumberFormat="1" applyFont="1" applyBorder="1"/>
    <xf numFmtId="164" fontId="25" fillId="0" borderId="10" xfId="1" applyNumberFormat="1" applyFont="1" applyBorder="1" applyAlignment="1">
      <alignment horizontal="center"/>
    </xf>
    <xf numFmtId="164" fontId="26" fillId="0" borderId="10" xfId="1" applyNumberFormat="1" applyFont="1" applyBorder="1" applyAlignment="1">
      <alignment horizontal="center"/>
    </xf>
    <xf numFmtId="164" fontId="25" fillId="7" borderId="13" xfId="1" applyNumberFormat="1" applyFont="1" applyFill="1" applyBorder="1" applyAlignment="1">
      <alignment horizontal="center"/>
    </xf>
    <xf numFmtId="164" fontId="1" fillId="7" borderId="14" xfId="1" applyNumberFormat="1" applyFont="1" applyFill="1" applyBorder="1"/>
    <xf numFmtId="164" fontId="15" fillId="7" borderId="15" xfId="1" applyNumberFormat="1" applyFont="1" applyFill="1" applyBorder="1"/>
    <xf numFmtId="164" fontId="24" fillId="7" borderId="13" xfId="1" applyNumberFormat="1" applyFont="1" applyFill="1" applyBorder="1" applyAlignment="1">
      <alignment horizontal="center"/>
    </xf>
    <xf numFmtId="164" fontId="26" fillId="7" borderId="13" xfId="1" applyNumberFormat="1" applyFont="1" applyFill="1" applyBorder="1" applyAlignment="1">
      <alignment horizontal="center"/>
    </xf>
    <xf numFmtId="164" fontId="1" fillId="7" borderId="13" xfId="1" applyNumberFormat="1" applyFont="1" applyFill="1" applyBorder="1" applyAlignment="1">
      <alignment horizontal="center"/>
    </xf>
    <xf numFmtId="0" fontId="28" fillId="0" borderId="0" xfId="1" applyFont="1"/>
    <xf numFmtId="0" fontId="10" fillId="0" borderId="11" xfId="1" applyFont="1" applyBorder="1"/>
    <xf numFmtId="0" fontId="29" fillId="12" borderId="11" xfId="1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10" fillId="0" borderId="0" xfId="1" applyFont="1" applyAlignment="1">
      <alignment horizontal="left"/>
    </xf>
    <xf numFmtId="0" fontId="15" fillId="11" borderId="20" xfId="1" applyFont="1" applyFill="1" applyBorder="1" applyAlignment="1">
      <alignment horizontal="center"/>
    </xf>
    <xf numFmtId="0" fontId="15" fillId="11" borderId="19" xfId="1" applyFont="1" applyFill="1" applyBorder="1" applyAlignment="1">
      <alignment horizontal="center"/>
    </xf>
    <xf numFmtId="0" fontId="15" fillId="11" borderId="18" xfId="1" applyFont="1" applyFill="1" applyBorder="1" applyAlignment="1">
      <alignment horizontal="center"/>
    </xf>
    <xf numFmtId="0" fontId="4" fillId="11" borderId="21" xfId="1" applyFont="1" applyFill="1" applyBorder="1" applyAlignment="1">
      <alignment horizontal="left" vertical="center"/>
    </xf>
    <xf numFmtId="0" fontId="4" fillId="11" borderId="17" xfId="1" applyFont="1" applyFill="1" applyBorder="1" applyAlignment="1">
      <alignment horizontal="left" vertical="center"/>
    </xf>
    <xf numFmtId="0" fontId="14" fillId="0" borderId="4" xfId="1" applyFont="1" applyBorder="1" applyAlignment="1">
      <alignment horizontal="center" vertical="center"/>
    </xf>
    <xf numFmtId="0" fontId="14" fillId="0" borderId="5" xfId="1" applyFont="1" applyBorder="1" applyAlignment="1">
      <alignment horizontal="center" vertical="center"/>
    </xf>
    <xf numFmtId="0" fontId="14" fillId="0" borderId="6" xfId="1" applyFont="1" applyBorder="1" applyAlignment="1">
      <alignment horizontal="center" vertical="center"/>
    </xf>
    <xf numFmtId="0" fontId="15" fillId="9" borderId="20" xfId="1" applyFont="1" applyFill="1" applyBorder="1" applyAlignment="1">
      <alignment horizontal="center"/>
    </xf>
    <xf numFmtId="0" fontId="15" fillId="9" borderId="18" xfId="1" applyFont="1" applyFill="1" applyBorder="1" applyAlignment="1">
      <alignment horizontal="center"/>
    </xf>
    <xf numFmtId="0" fontId="15" fillId="9" borderId="26" xfId="1" applyFont="1" applyFill="1" applyBorder="1" applyAlignment="1">
      <alignment horizontal="center"/>
    </xf>
    <xf numFmtId="0" fontId="15" fillId="9" borderId="25" xfId="1" applyFont="1" applyFill="1" applyBorder="1" applyAlignment="1">
      <alignment horizontal="center"/>
    </xf>
    <xf numFmtId="0" fontId="14" fillId="0" borderId="1" xfId="1" applyFont="1" applyBorder="1" applyAlignment="1">
      <alignment horizontal="center"/>
    </xf>
    <xf numFmtId="0" fontId="14" fillId="0" borderId="2" xfId="1" applyFont="1" applyBorder="1" applyAlignment="1">
      <alignment horizontal="center"/>
    </xf>
    <xf numFmtId="0" fontId="14" fillId="0" borderId="3" xfId="1" applyFont="1" applyBorder="1" applyAlignment="1">
      <alignment horizontal="center"/>
    </xf>
    <xf numFmtId="0" fontId="4" fillId="9" borderId="21" xfId="1" applyFont="1" applyFill="1" applyBorder="1" applyAlignment="1">
      <alignment horizontal="left" vertical="center"/>
    </xf>
    <xf numFmtId="0" fontId="4" fillId="9" borderId="17" xfId="1" applyFont="1" applyFill="1" applyBorder="1" applyAlignment="1">
      <alignment horizontal="left" vertical="center"/>
    </xf>
    <xf numFmtId="0" fontId="13" fillId="0" borderId="2" xfId="1" applyNumberFormat="1" applyFont="1" applyBorder="1" applyAlignment="1">
      <alignment horizontal="left"/>
    </xf>
    <xf numFmtId="0" fontId="16" fillId="0" borderId="1" xfId="1" applyFont="1" applyBorder="1" applyAlignment="1">
      <alignment horizontal="center" vertical="center"/>
    </xf>
    <xf numFmtId="0" fontId="16" fillId="0" borderId="2" xfId="1" applyFont="1" applyBorder="1" applyAlignment="1">
      <alignment horizontal="center" vertical="center"/>
    </xf>
    <xf numFmtId="0" fontId="16" fillId="0" borderId="3" xfId="1" applyFont="1" applyBorder="1" applyAlignment="1">
      <alignment horizontal="center" vertical="center"/>
    </xf>
    <xf numFmtId="0" fontId="15" fillId="3" borderId="20" xfId="1" applyFont="1" applyFill="1" applyBorder="1" applyAlignment="1">
      <alignment horizontal="center"/>
    </xf>
    <xf numFmtId="0" fontId="15" fillId="3" borderId="19" xfId="1" applyFont="1" applyFill="1" applyBorder="1" applyAlignment="1">
      <alignment horizontal="center"/>
    </xf>
    <xf numFmtId="0" fontId="15" fillId="3" borderId="18" xfId="1" applyFont="1" applyFill="1" applyBorder="1" applyAlignment="1">
      <alignment horizontal="center"/>
    </xf>
    <xf numFmtId="0" fontId="4" fillId="2" borderId="1" xfId="1" applyNumberFormat="1" applyFont="1" applyFill="1" applyBorder="1" applyAlignment="1">
      <alignment horizontal="center"/>
    </xf>
    <xf numFmtId="0" fontId="4" fillId="2" borderId="2" xfId="1" applyNumberFormat="1" applyFont="1" applyFill="1" applyBorder="1" applyAlignment="1">
      <alignment horizontal="center"/>
    </xf>
    <xf numFmtId="0" fontId="4" fillId="2" borderId="3" xfId="1" applyNumberFormat="1" applyFont="1" applyFill="1" applyBorder="1" applyAlignment="1">
      <alignment horizontal="center"/>
    </xf>
    <xf numFmtId="0" fontId="15" fillId="3" borderId="26" xfId="1" applyFont="1" applyFill="1" applyBorder="1" applyAlignment="1">
      <alignment horizontal="center"/>
    </xf>
    <xf numFmtId="0" fontId="15" fillId="3" borderId="33" xfId="1" applyFont="1" applyFill="1" applyBorder="1" applyAlignment="1">
      <alignment horizontal="center"/>
    </xf>
    <xf numFmtId="0" fontId="15" fillId="3" borderId="25" xfId="1" applyFont="1" applyFill="1" applyBorder="1" applyAlignment="1">
      <alignment horizontal="center"/>
    </xf>
    <xf numFmtId="0" fontId="2" fillId="0" borderId="1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4" fillId="4" borderId="26" xfId="1" applyFont="1" applyFill="1" applyBorder="1" applyAlignment="1">
      <alignment horizontal="center" vertical="center" wrapText="1"/>
    </xf>
    <xf numFmtId="0" fontId="4" fillId="4" borderId="25" xfId="1" applyFont="1" applyFill="1" applyBorder="1" applyAlignment="1">
      <alignment horizontal="center" vertical="center" wrapText="1"/>
    </xf>
    <xf numFmtId="0" fontId="4" fillId="4" borderId="30" xfId="1" applyFont="1" applyFill="1" applyBorder="1" applyAlignment="1">
      <alignment horizontal="center" vertical="center" wrapText="1"/>
    </xf>
    <xf numFmtId="0" fontId="4" fillId="4" borderId="28" xfId="1" applyFont="1" applyFill="1" applyBorder="1" applyAlignment="1">
      <alignment horizontal="center" vertical="center" wrapText="1"/>
    </xf>
    <xf numFmtId="0" fontId="4" fillId="4" borderId="21" xfId="1" applyFont="1" applyFill="1" applyBorder="1" applyAlignment="1">
      <alignment horizontal="center" vertical="center" wrapText="1"/>
    </xf>
    <xf numFmtId="0" fontId="4" fillId="4" borderId="16" xfId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99FF99"/>
      <color rgb="FFFFFF66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icina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E14"/>
  <sheetViews>
    <sheetView workbookViewId="0">
      <selection activeCell="A2" sqref="A2:E2"/>
    </sheetView>
  </sheetViews>
  <sheetFormatPr baseColWidth="10" defaultColWidth="8.90625" defaultRowHeight="13"/>
  <cols>
    <col min="1" max="1" width="10.81640625" style="1" customWidth="1"/>
    <col min="2" max="2" width="39.81640625" style="1" customWidth="1"/>
    <col min="3" max="5" width="14.81640625" style="1" customWidth="1"/>
    <col min="6" max="7" width="12.81640625" style="1" customWidth="1"/>
    <col min="8" max="16384" width="8.90625" style="1"/>
  </cols>
  <sheetData>
    <row r="1" spans="1:5" ht="13.5" thickBot="1"/>
    <row r="2" spans="1:5" s="2" customFormat="1" ht="21.5" thickBot="1">
      <c r="A2" s="146" t="s">
        <v>0</v>
      </c>
      <c r="B2" s="147"/>
      <c r="C2" s="147"/>
      <c r="D2" s="147"/>
      <c r="E2" s="148"/>
    </row>
    <row r="3" spans="1:5" s="2" customFormat="1" ht="21">
      <c r="A3" s="3"/>
      <c r="B3" s="3"/>
      <c r="C3" s="3"/>
      <c r="D3" s="3"/>
      <c r="E3" s="3"/>
    </row>
    <row r="4" spans="1:5" s="2" customFormat="1" ht="21">
      <c r="A4" s="149" t="s">
        <v>1</v>
      </c>
      <c r="B4" s="149"/>
      <c r="C4" s="149"/>
      <c r="D4" s="149"/>
      <c r="E4" s="149"/>
    </row>
    <row r="5" spans="1:5" ht="13.5" thickBot="1"/>
    <row r="6" spans="1:5" s="7" customFormat="1" ht="19" thickBot="1">
      <c r="A6" s="4" t="s">
        <v>2</v>
      </c>
      <c r="B6" s="5" t="s">
        <v>3</v>
      </c>
      <c r="C6" s="5" t="s">
        <v>134</v>
      </c>
      <c r="D6" s="5" t="s">
        <v>4</v>
      </c>
      <c r="E6" s="6" t="s">
        <v>5</v>
      </c>
    </row>
    <row r="7" spans="1:5" s="8" customFormat="1" ht="28.5">
      <c r="A7" s="77" t="s">
        <v>6</v>
      </c>
      <c r="B7" s="80" t="s">
        <v>7</v>
      </c>
      <c r="C7" s="98">
        <f>Punts!Y7</f>
        <v>-11</v>
      </c>
      <c r="D7" s="98">
        <f>Classificació!AK7</f>
        <v>402</v>
      </c>
      <c r="E7" s="99">
        <f>Partides!D107</f>
        <v>9</v>
      </c>
    </row>
    <row r="8" spans="1:5" s="8" customFormat="1" ht="28.5">
      <c r="A8" s="78" t="s">
        <v>8</v>
      </c>
      <c r="B8" s="81" t="s">
        <v>9</v>
      </c>
      <c r="C8" s="98">
        <f>Punts!Y10</f>
        <v>-8</v>
      </c>
      <c r="D8" s="98">
        <f>Classificació!AK10</f>
        <v>309</v>
      </c>
      <c r="E8" s="101">
        <f>Partides!D110</f>
        <v>5</v>
      </c>
    </row>
    <row r="9" spans="1:5" s="8" customFormat="1" ht="28.5">
      <c r="A9" s="78" t="s">
        <v>10</v>
      </c>
      <c r="B9" s="81" t="s">
        <v>11</v>
      </c>
      <c r="C9" s="100">
        <f>Punts!Y12</f>
        <v>-33</v>
      </c>
      <c r="D9" s="100">
        <f>Classificació!AK12</f>
        <v>321</v>
      </c>
      <c r="E9" s="101">
        <f>Partides!D109</f>
        <v>1</v>
      </c>
    </row>
    <row r="10" spans="1:5" s="8" customFormat="1" ht="28.5">
      <c r="A10" s="78" t="s">
        <v>12</v>
      </c>
      <c r="B10" s="81" t="s">
        <v>13</v>
      </c>
      <c r="C10" s="100">
        <f>Punts!Y11</f>
        <v>8</v>
      </c>
      <c r="D10" s="100">
        <f>Classificació!AK11</f>
        <v>336</v>
      </c>
      <c r="E10" s="101">
        <f>Partides!D108</f>
        <v>-9</v>
      </c>
    </row>
    <row r="11" spans="1:5" s="8" customFormat="1" ht="28.5">
      <c r="A11" s="78" t="s">
        <v>14</v>
      </c>
      <c r="B11" s="81" t="s">
        <v>15</v>
      </c>
      <c r="C11" s="100">
        <f>Punts!Y8</f>
        <v>-65</v>
      </c>
      <c r="D11" s="100">
        <f>Classificació!AK8</f>
        <v>198</v>
      </c>
      <c r="E11" s="102">
        <v>0</v>
      </c>
    </row>
    <row r="12" spans="1:5" s="8" customFormat="1" ht="28.5">
      <c r="A12" s="78" t="s">
        <v>16</v>
      </c>
      <c r="B12" s="81" t="s">
        <v>17</v>
      </c>
      <c r="C12" s="100">
        <f>Punts!Y9</f>
        <v>-73</v>
      </c>
      <c r="D12" s="100">
        <f>Classificació!AK9</f>
        <v>186</v>
      </c>
      <c r="E12" s="102">
        <v>0</v>
      </c>
    </row>
    <row r="13" spans="1:5" s="8" customFormat="1" ht="29" thickBot="1">
      <c r="A13" s="79" t="s">
        <v>18</v>
      </c>
      <c r="B13" s="82" t="s">
        <v>19</v>
      </c>
      <c r="C13" s="103">
        <f>Punts!K13</f>
        <v>3</v>
      </c>
      <c r="D13" s="103">
        <f>Classificació!AK13</f>
        <v>0</v>
      </c>
      <c r="E13" s="104">
        <v>0</v>
      </c>
    </row>
    <row r="14" spans="1:5" s="8" customFormat="1" ht="28.5"/>
  </sheetData>
  <mergeCells count="2">
    <mergeCell ref="A2:E2"/>
    <mergeCell ref="A4:E4"/>
  </mergeCells>
  <pageMargins left="0.82677165354330717" right="0.70866141732283472" top="0.74803149606299213" bottom="0.74803149606299213" header="0.31496062992125984" footer="0.31496062992125984"/>
  <pageSetup paperSize="9" scale="90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AQ31"/>
  <sheetViews>
    <sheetView tabSelected="1" topLeftCell="A6" workbookViewId="0">
      <selection sqref="A1:AK1"/>
    </sheetView>
  </sheetViews>
  <sheetFormatPr baseColWidth="10" defaultColWidth="8.90625" defaultRowHeight="12.5"/>
  <cols>
    <col min="1" max="1" width="10.81640625" style="9" customWidth="1"/>
    <col min="2" max="3" width="4.36328125" style="9" customWidth="1"/>
    <col min="4" max="4" width="4.6328125" style="9" customWidth="1"/>
    <col min="5" max="6" width="4.36328125" style="9" customWidth="1"/>
    <col min="7" max="7" width="4.6328125" style="9" customWidth="1"/>
    <col min="8" max="9" width="4.36328125" style="9" customWidth="1"/>
    <col min="10" max="10" width="4.6328125" style="9" customWidth="1"/>
    <col min="11" max="12" width="4.36328125" style="9" customWidth="1"/>
    <col min="13" max="13" width="4.6328125" style="9" customWidth="1"/>
    <col min="14" max="15" width="4.36328125" style="9" customWidth="1"/>
    <col min="16" max="16" width="4.6328125" style="9" customWidth="1"/>
    <col min="17" max="18" width="4.36328125" style="9" customWidth="1"/>
    <col min="19" max="19" width="4.6328125" style="9" customWidth="1"/>
    <col min="20" max="21" width="4.36328125" style="9" customWidth="1"/>
    <col min="22" max="22" width="4.6328125" style="9" customWidth="1"/>
    <col min="23" max="24" width="4.36328125" style="9" customWidth="1"/>
    <col min="25" max="31" width="4.6328125" style="9" customWidth="1"/>
    <col min="32" max="33" width="4.36328125" style="9" customWidth="1"/>
    <col min="34" max="34" width="4.6328125" style="9" customWidth="1"/>
    <col min="35" max="36" width="4.36328125" style="9" customWidth="1"/>
    <col min="37" max="43" width="4.6328125" style="9" customWidth="1"/>
    <col min="44" max="16384" width="8.90625" style="9"/>
  </cols>
  <sheetData>
    <row r="1" spans="1:43" s="19" customFormat="1" ht="21.5" thickBot="1">
      <c r="A1" s="156" t="s">
        <v>0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  <c r="S1" s="157"/>
      <c r="T1" s="157"/>
      <c r="U1" s="157"/>
      <c r="V1" s="157"/>
      <c r="W1" s="157"/>
      <c r="X1" s="157"/>
      <c r="Y1" s="157"/>
      <c r="Z1" s="157"/>
      <c r="AA1" s="157"/>
      <c r="AB1" s="157"/>
      <c r="AC1" s="157"/>
      <c r="AD1" s="157"/>
      <c r="AE1" s="157"/>
      <c r="AF1" s="157"/>
      <c r="AG1" s="157"/>
      <c r="AH1" s="157"/>
      <c r="AI1" s="157"/>
      <c r="AJ1" s="157"/>
      <c r="AK1" s="158"/>
    </row>
    <row r="2" spans="1:43" ht="13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</row>
    <row r="3" spans="1:43" s="16" customFormat="1" ht="15.5">
      <c r="A3" s="18" t="s">
        <v>42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</row>
    <row r="4" spans="1:43" ht="13.5" thickBot="1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</row>
    <row r="5" spans="1:43" ht="13">
      <c r="A5" s="154" t="s">
        <v>3</v>
      </c>
      <c r="B5" s="151" t="s">
        <v>41</v>
      </c>
      <c r="C5" s="152"/>
      <c r="D5" s="153"/>
      <c r="E5" s="151" t="s">
        <v>40</v>
      </c>
      <c r="F5" s="152"/>
      <c r="G5" s="153"/>
      <c r="H5" s="151" t="s">
        <v>39</v>
      </c>
      <c r="I5" s="152"/>
      <c r="J5" s="153"/>
      <c r="K5" s="151" t="s">
        <v>38</v>
      </c>
      <c r="L5" s="152"/>
      <c r="M5" s="153"/>
      <c r="N5" s="151" t="s">
        <v>37</v>
      </c>
      <c r="O5" s="152"/>
      <c r="P5" s="153"/>
      <c r="Q5" s="151" t="s">
        <v>36</v>
      </c>
      <c r="R5" s="152"/>
      <c r="S5" s="153"/>
      <c r="T5" s="151" t="s">
        <v>35</v>
      </c>
      <c r="U5" s="152"/>
      <c r="V5" s="153"/>
      <c r="W5" s="151" t="s">
        <v>34</v>
      </c>
      <c r="X5" s="152"/>
      <c r="Y5" s="153"/>
      <c r="Z5" s="151" t="s">
        <v>33</v>
      </c>
      <c r="AA5" s="152"/>
      <c r="AB5" s="153"/>
      <c r="AC5" s="151" t="s">
        <v>32</v>
      </c>
      <c r="AD5" s="152"/>
      <c r="AE5" s="153"/>
      <c r="AF5" s="151" t="s">
        <v>31</v>
      </c>
      <c r="AG5" s="152"/>
      <c r="AH5" s="153"/>
      <c r="AI5" s="151" t="s">
        <v>30</v>
      </c>
      <c r="AJ5" s="152"/>
      <c r="AK5" s="153"/>
      <c r="AL5" s="10"/>
      <c r="AM5" s="10"/>
      <c r="AN5" s="10"/>
      <c r="AO5" s="10"/>
      <c r="AP5" s="10"/>
      <c r="AQ5" s="10"/>
    </row>
    <row r="6" spans="1:43" ht="13">
      <c r="A6" s="155"/>
      <c r="B6" s="121" t="s">
        <v>29</v>
      </c>
      <c r="C6" s="122" t="s">
        <v>28</v>
      </c>
      <c r="D6" s="123" t="s">
        <v>27</v>
      </c>
      <c r="E6" s="121" t="s">
        <v>29</v>
      </c>
      <c r="F6" s="122" t="s">
        <v>28</v>
      </c>
      <c r="G6" s="123" t="s">
        <v>27</v>
      </c>
      <c r="H6" s="121" t="s">
        <v>29</v>
      </c>
      <c r="I6" s="122" t="s">
        <v>28</v>
      </c>
      <c r="J6" s="123" t="s">
        <v>27</v>
      </c>
      <c r="K6" s="121" t="s">
        <v>29</v>
      </c>
      <c r="L6" s="122" t="s">
        <v>28</v>
      </c>
      <c r="M6" s="123" t="s">
        <v>27</v>
      </c>
      <c r="N6" s="121" t="s">
        <v>29</v>
      </c>
      <c r="O6" s="122" t="s">
        <v>28</v>
      </c>
      <c r="P6" s="123" t="s">
        <v>27</v>
      </c>
      <c r="Q6" s="121" t="s">
        <v>29</v>
      </c>
      <c r="R6" s="122" t="s">
        <v>28</v>
      </c>
      <c r="S6" s="123" t="s">
        <v>27</v>
      </c>
      <c r="T6" s="121" t="s">
        <v>29</v>
      </c>
      <c r="U6" s="122" t="s">
        <v>28</v>
      </c>
      <c r="V6" s="123" t="s">
        <v>27</v>
      </c>
      <c r="W6" s="121" t="s">
        <v>29</v>
      </c>
      <c r="X6" s="122" t="s">
        <v>28</v>
      </c>
      <c r="Y6" s="123" t="s">
        <v>27</v>
      </c>
      <c r="Z6" s="121" t="s">
        <v>29</v>
      </c>
      <c r="AA6" s="122" t="s">
        <v>28</v>
      </c>
      <c r="AB6" s="123" t="s">
        <v>27</v>
      </c>
      <c r="AC6" s="121" t="s">
        <v>29</v>
      </c>
      <c r="AD6" s="122" t="s">
        <v>28</v>
      </c>
      <c r="AE6" s="123" t="s">
        <v>27</v>
      </c>
      <c r="AF6" s="121" t="s">
        <v>29</v>
      </c>
      <c r="AG6" s="122" t="s">
        <v>28</v>
      </c>
      <c r="AH6" s="123" t="s">
        <v>27</v>
      </c>
      <c r="AI6" s="121" t="s">
        <v>29</v>
      </c>
      <c r="AJ6" s="122" t="s">
        <v>28</v>
      </c>
      <c r="AK6" s="123" t="s">
        <v>27</v>
      </c>
      <c r="AL6" s="10"/>
      <c r="AM6" s="10"/>
      <c r="AN6" s="10"/>
      <c r="AO6" s="10"/>
      <c r="AP6" s="10"/>
      <c r="AQ6" s="10"/>
    </row>
    <row r="7" spans="1:43" ht="18.5">
      <c r="A7" s="116" t="s">
        <v>7</v>
      </c>
      <c r="B7" s="128">
        <v>4</v>
      </c>
      <c r="C7" s="129">
        <v>0</v>
      </c>
      <c r="D7" s="130">
        <f t="shared" ref="D7:D13" si="0">C7</f>
        <v>0</v>
      </c>
      <c r="E7" s="131">
        <v>2</v>
      </c>
      <c r="F7" s="129">
        <v>24</v>
      </c>
      <c r="G7" s="130">
        <f t="shared" ref="G7:G13" si="1">D7+F7</f>
        <v>24</v>
      </c>
      <c r="H7" s="131">
        <v>1</v>
      </c>
      <c r="I7" s="129">
        <v>48</v>
      </c>
      <c r="J7" s="130">
        <f t="shared" ref="J7:J13" si="2">I7+G7</f>
        <v>72</v>
      </c>
      <c r="K7" s="128">
        <v>3</v>
      </c>
      <c r="L7" s="129">
        <v>18</v>
      </c>
      <c r="M7" s="130">
        <f t="shared" ref="M7:M13" si="3">L7+J7</f>
        <v>90</v>
      </c>
      <c r="N7" s="132">
        <v>1</v>
      </c>
      <c r="O7" s="129">
        <v>48</v>
      </c>
      <c r="P7" s="130">
        <f t="shared" ref="P7:P13" si="4">O7+M7</f>
        <v>138</v>
      </c>
      <c r="Q7" s="132">
        <v>1</v>
      </c>
      <c r="R7" s="129">
        <v>48</v>
      </c>
      <c r="S7" s="130">
        <f t="shared" ref="S7:S12" si="5">R7+P7</f>
        <v>186</v>
      </c>
      <c r="T7" s="128">
        <v>1</v>
      </c>
      <c r="U7" s="129">
        <v>48</v>
      </c>
      <c r="V7" s="130">
        <f t="shared" ref="V7:V13" si="6">U7+S7</f>
        <v>234</v>
      </c>
      <c r="W7" s="128">
        <v>1</v>
      </c>
      <c r="X7" s="129">
        <v>48</v>
      </c>
      <c r="Y7" s="130">
        <f t="shared" ref="Y7:Y13" si="7">X7+V7</f>
        <v>282</v>
      </c>
      <c r="Z7" s="128">
        <v>2</v>
      </c>
      <c r="AA7" s="129">
        <v>24</v>
      </c>
      <c r="AB7" s="130">
        <f t="shared" ref="AB7:AB13" si="8">AA7+Y7</f>
        <v>306</v>
      </c>
      <c r="AC7" s="128">
        <v>3</v>
      </c>
      <c r="AD7" s="129">
        <v>0</v>
      </c>
      <c r="AE7" s="130">
        <f t="shared" ref="AE7:AE13" si="9">AD7+AB7</f>
        <v>306</v>
      </c>
      <c r="AF7" s="128">
        <v>1</v>
      </c>
      <c r="AG7" s="129">
        <v>48</v>
      </c>
      <c r="AH7" s="130">
        <f t="shared" ref="AH7:AH13" si="10">AG7+AE7</f>
        <v>354</v>
      </c>
      <c r="AI7" s="128">
        <v>1</v>
      </c>
      <c r="AJ7" s="129">
        <v>48</v>
      </c>
      <c r="AK7" s="130">
        <f t="shared" ref="AK7:AK13" si="11">AJ7+AH7</f>
        <v>402</v>
      </c>
    </row>
    <row r="8" spans="1:43" ht="18.5">
      <c r="A8" s="117" t="s">
        <v>15</v>
      </c>
      <c r="B8" s="133">
        <v>2</v>
      </c>
      <c r="C8" s="92">
        <v>30</v>
      </c>
      <c r="D8" s="134">
        <f t="shared" si="0"/>
        <v>30</v>
      </c>
      <c r="E8" s="133">
        <v>4</v>
      </c>
      <c r="F8" s="92">
        <v>0</v>
      </c>
      <c r="G8" s="134">
        <f t="shared" si="1"/>
        <v>30</v>
      </c>
      <c r="H8" s="135">
        <v>2</v>
      </c>
      <c r="I8" s="92">
        <v>24</v>
      </c>
      <c r="J8" s="134">
        <f t="shared" si="2"/>
        <v>54</v>
      </c>
      <c r="K8" s="135">
        <v>3</v>
      </c>
      <c r="L8" s="92">
        <v>0</v>
      </c>
      <c r="M8" s="134">
        <f t="shared" si="3"/>
        <v>54</v>
      </c>
      <c r="N8" s="135">
        <v>1</v>
      </c>
      <c r="O8" s="92">
        <v>48</v>
      </c>
      <c r="P8" s="134">
        <f t="shared" si="4"/>
        <v>102</v>
      </c>
      <c r="Q8" s="135">
        <v>3</v>
      </c>
      <c r="R8" s="92">
        <v>0</v>
      </c>
      <c r="S8" s="134">
        <f t="shared" si="5"/>
        <v>102</v>
      </c>
      <c r="T8" s="135">
        <v>1</v>
      </c>
      <c r="U8" s="92">
        <v>48</v>
      </c>
      <c r="V8" s="134">
        <f t="shared" si="6"/>
        <v>150</v>
      </c>
      <c r="W8" s="135">
        <v>3</v>
      </c>
      <c r="X8" s="92">
        <v>0</v>
      </c>
      <c r="Y8" s="134">
        <f t="shared" si="7"/>
        <v>150</v>
      </c>
      <c r="Z8" s="135">
        <v>1</v>
      </c>
      <c r="AA8" s="92">
        <v>48</v>
      </c>
      <c r="AB8" s="134">
        <f t="shared" si="8"/>
        <v>198</v>
      </c>
      <c r="AC8" s="135">
        <v>3</v>
      </c>
      <c r="AD8" s="92">
        <v>0</v>
      </c>
      <c r="AE8" s="134">
        <f t="shared" si="9"/>
        <v>198</v>
      </c>
      <c r="AF8" s="135">
        <v>3</v>
      </c>
      <c r="AG8" s="92">
        <v>0</v>
      </c>
      <c r="AH8" s="134">
        <f t="shared" si="10"/>
        <v>198</v>
      </c>
      <c r="AI8" s="135">
        <v>3</v>
      </c>
      <c r="AJ8" s="92">
        <v>0</v>
      </c>
      <c r="AK8" s="134">
        <f t="shared" si="11"/>
        <v>198</v>
      </c>
    </row>
    <row r="9" spans="1:43" ht="18.5">
      <c r="A9" s="116" t="s">
        <v>17</v>
      </c>
      <c r="B9" s="128">
        <v>3</v>
      </c>
      <c r="C9" s="129">
        <v>18</v>
      </c>
      <c r="D9" s="130">
        <f t="shared" si="0"/>
        <v>18</v>
      </c>
      <c r="E9" s="131">
        <v>3</v>
      </c>
      <c r="F9" s="129">
        <v>0</v>
      </c>
      <c r="G9" s="130">
        <f t="shared" si="1"/>
        <v>18</v>
      </c>
      <c r="H9" s="131">
        <v>3</v>
      </c>
      <c r="I9" s="129">
        <v>0</v>
      </c>
      <c r="J9" s="130">
        <f t="shared" si="2"/>
        <v>18</v>
      </c>
      <c r="K9" s="131">
        <v>2</v>
      </c>
      <c r="L9" s="129">
        <v>24</v>
      </c>
      <c r="M9" s="130">
        <f t="shared" si="3"/>
        <v>42</v>
      </c>
      <c r="N9" s="131">
        <v>3</v>
      </c>
      <c r="O9" s="129">
        <v>0</v>
      </c>
      <c r="P9" s="130">
        <f t="shared" si="4"/>
        <v>42</v>
      </c>
      <c r="Q9" s="131">
        <v>2</v>
      </c>
      <c r="R9" s="129">
        <v>24</v>
      </c>
      <c r="S9" s="130">
        <f t="shared" si="5"/>
        <v>66</v>
      </c>
      <c r="T9" s="131">
        <v>3</v>
      </c>
      <c r="U9" s="129">
        <v>0</v>
      </c>
      <c r="V9" s="130">
        <f t="shared" si="6"/>
        <v>66</v>
      </c>
      <c r="W9" s="131">
        <v>1</v>
      </c>
      <c r="X9" s="129">
        <v>48</v>
      </c>
      <c r="Y9" s="130">
        <f t="shared" si="7"/>
        <v>114</v>
      </c>
      <c r="Z9" s="131">
        <v>3</v>
      </c>
      <c r="AA9" s="129">
        <v>0</v>
      </c>
      <c r="AB9" s="130">
        <f t="shared" si="8"/>
        <v>114</v>
      </c>
      <c r="AC9" s="131">
        <v>2</v>
      </c>
      <c r="AD9" s="129">
        <v>24</v>
      </c>
      <c r="AE9" s="130">
        <f t="shared" si="9"/>
        <v>138</v>
      </c>
      <c r="AF9" s="131">
        <v>2</v>
      </c>
      <c r="AG9" s="129">
        <v>24</v>
      </c>
      <c r="AH9" s="130">
        <f t="shared" si="10"/>
        <v>162</v>
      </c>
      <c r="AI9" s="131">
        <v>2</v>
      </c>
      <c r="AJ9" s="129">
        <v>24</v>
      </c>
      <c r="AK9" s="130">
        <f t="shared" si="11"/>
        <v>186</v>
      </c>
    </row>
    <row r="10" spans="1:43" ht="18.5">
      <c r="A10" s="117" t="s">
        <v>9</v>
      </c>
      <c r="B10" s="133">
        <v>1</v>
      </c>
      <c r="C10" s="92">
        <v>48</v>
      </c>
      <c r="D10" s="134">
        <f t="shared" si="0"/>
        <v>48</v>
      </c>
      <c r="E10" s="133">
        <v>1</v>
      </c>
      <c r="F10" s="92">
        <v>48</v>
      </c>
      <c r="G10" s="134">
        <f t="shared" si="1"/>
        <v>96</v>
      </c>
      <c r="H10" s="133">
        <v>1</v>
      </c>
      <c r="I10" s="92">
        <v>39</v>
      </c>
      <c r="J10" s="134">
        <f t="shared" si="2"/>
        <v>135</v>
      </c>
      <c r="K10" s="133">
        <v>2</v>
      </c>
      <c r="L10" s="92">
        <v>30</v>
      </c>
      <c r="M10" s="134">
        <f t="shared" si="3"/>
        <v>165</v>
      </c>
      <c r="N10" s="136">
        <v>2</v>
      </c>
      <c r="O10" s="92">
        <v>24</v>
      </c>
      <c r="P10" s="134">
        <f t="shared" si="4"/>
        <v>189</v>
      </c>
      <c r="Q10" s="136">
        <v>2</v>
      </c>
      <c r="R10" s="92">
        <v>24</v>
      </c>
      <c r="S10" s="134">
        <f t="shared" si="5"/>
        <v>213</v>
      </c>
      <c r="T10" s="133">
        <v>3</v>
      </c>
      <c r="U10" s="92">
        <v>0</v>
      </c>
      <c r="V10" s="134">
        <f t="shared" si="6"/>
        <v>213</v>
      </c>
      <c r="W10" s="133">
        <v>3</v>
      </c>
      <c r="X10" s="92">
        <v>0</v>
      </c>
      <c r="Y10" s="134">
        <f t="shared" si="7"/>
        <v>213</v>
      </c>
      <c r="Z10" s="133">
        <v>1</v>
      </c>
      <c r="AA10" s="92">
        <v>48</v>
      </c>
      <c r="AB10" s="134">
        <f t="shared" si="8"/>
        <v>261</v>
      </c>
      <c r="AC10" s="133">
        <v>2</v>
      </c>
      <c r="AD10" s="92">
        <v>24</v>
      </c>
      <c r="AE10" s="134">
        <f t="shared" si="9"/>
        <v>285</v>
      </c>
      <c r="AF10" s="133">
        <v>2</v>
      </c>
      <c r="AG10" s="92">
        <v>24</v>
      </c>
      <c r="AH10" s="134">
        <f t="shared" si="10"/>
        <v>309</v>
      </c>
      <c r="AI10" s="133">
        <v>3</v>
      </c>
      <c r="AJ10" s="92">
        <v>0</v>
      </c>
      <c r="AK10" s="134">
        <f t="shared" si="11"/>
        <v>309</v>
      </c>
    </row>
    <row r="11" spans="1:43" ht="18.5">
      <c r="A11" s="116" t="s">
        <v>13</v>
      </c>
      <c r="B11" s="131">
        <v>2</v>
      </c>
      <c r="C11" s="129">
        <v>24</v>
      </c>
      <c r="D11" s="130">
        <f t="shared" si="0"/>
        <v>24</v>
      </c>
      <c r="E11" s="128">
        <v>2</v>
      </c>
      <c r="F11" s="129">
        <v>30</v>
      </c>
      <c r="G11" s="130">
        <f t="shared" si="1"/>
        <v>54</v>
      </c>
      <c r="H11" s="128">
        <v>3</v>
      </c>
      <c r="I11" s="129">
        <v>18</v>
      </c>
      <c r="J11" s="130">
        <f t="shared" si="2"/>
        <v>72</v>
      </c>
      <c r="K11" s="128">
        <v>4</v>
      </c>
      <c r="L11" s="129">
        <v>0</v>
      </c>
      <c r="M11" s="130">
        <f t="shared" si="3"/>
        <v>72</v>
      </c>
      <c r="N11" s="131">
        <v>2</v>
      </c>
      <c r="O11" s="129">
        <v>24</v>
      </c>
      <c r="P11" s="130">
        <f t="shared" si="4"/>
        <v>96</v>
      </c>
      <c r="Q11" s="131">
        <v>1</v>
      </c>
      <c r="R11" s="129">
        <v>48</v>
      </c>
      <c r="S11" s="130">
        <f t="shared" si="5"/>
        <v>144</v>
      </c>
      <c r="T11" s="131">
        <v>2</v>
      </c>
      <c r="U11" s="129">
        <v>24</v>
      </c>
      <c r="V11" s="130">
        <f t="shared" si="6"/>
        <v>168</v>
      </c>
      <c r="W11" s="131">
        <v>2</v>
      </c>
      <c r="X11" s="129">
        <v>24</v>
      </c>
      <c r="Y11" s="130">
        <f t="shared" si="7"/>
        <v>192</v>
      </c>
      <c r="Z11" s="131">
        <v>2</v>
      </c>
      <c r="AA11" s="129">
        <v>24</v>
      </c>
      <c r="AB11" s="130">
        <f t="shared" si="8"/>
        <v>216</v>
      </c>
      <c r="AC11" s="131">
        <v>1</v>
      </c>
      <c r="AD11" s="129">
        <v>48</v>
      </c>
      <c r="AE11" s="130">
        <f t="shared" si="9"/>
        <v>264</v>
      </c>
      <c r="AF11" s="131">
        <v>1</v>
      </c>
      <c r="AG11" s="129">
        <v>48</v>
      </c>
      <c r="AH11" s="130">
        <f t="shared" si="10"/>
        <v>312</v>
      </c>
      <c r="AI11" s="128">
        <v>2</v>
      </c>
      <c r="AJ11" s="129">
        <v>24</v>
      </c>
      <c r="AK11" s="130">
        <f t="shared" si="11"/>
        <v>336</v>
      </c>
    </row>
    <row r="12" spans="1:43" ht="18.5">
      <c r="A12" s="117" t="s">
        <v>11</v>
      </c>
      <c r="B12" s="135">
        <v>1</v>
      </c>
      <c r="C12" s="92">
        <v>48</v>
      </c>
      <c r="D12" s="134">
        <f t="shared" si="0"/>
        <v>48</v>
      </c>
      <c r="E12" s="133">
        <v>3</v>
      </c>
      <c r="F12" s="92">
        <v>18</v>
      </c>
      <c r="G12" s="134">
        <f t="shared" si="1"/>
        <v>66</v>
      </c>
      <c r="H12" s="133">
        <v>1</v>
      </c>
      <c r="I12" s="92">
        <v>39</v>
      </c>
      <c r="J12" s="134">
        <f t="shared" si="2"/>
        <v>105</v>
      </c>
      <c r="K12" s="133">
        <v>1</v>
      </c>
      <c r="L12" s="92">
        <v>48</v>
      </c>
      <c r="M12" s="134">
        <f t="shared" si="3"/>
        <v>153</v>
      </c>
      <c r="N12" s="136">
        <v>2</v>
      </c>
      <c r="O12" s="92">
        <v>24</v>
      </c>
      <c r="P12" s="134">
        <f t="shared" si="4"/>
        <v>177</v>
      </c>
      <c r="Q12" s="136">
        <v>2</v>
      </c>
      <c r="R12" s="92">
        <v>0</v>
      </c>
      <c r="S12" s="134">
        <f t="shared" si="5"/>
        <v>177</v>
      </c>
      <c r="T12" s="133">
        <v>2</v>
      </c>
      <c r="U12" s="92">
        <v>24</v>
      </c>
      <c r="V12" s="134">
        <f t="shared" si="6"/>
        <v>201</v>
      </c>
      <c r="W12" s="133">
        <v>2</v>
      </c>
      <c r="X12" s="92">
        <v>24</v>
      </c>
      <c r="Y12" s="134">
        <f t="shared" si="7"/>
        <v>225</v>
      </c>
      <c r="Z12" s="133">
        <v>3</v>
      </c>
      <c r="AA12" s="92">
        <v>0</v>
      </c>
      <c r="AB12" s="134">
        <f t="shared" si="8"/>
        <v>225</v>
      </c>
      <c r="AC12" s="133">
        <v>1</v>
      </c>
      <c r="AD12" s="92">
        <v>48</v>
      </c>
      <c r="AE12" s="134">
        <f t="shared" si="9"/>
        <v>273</v>
      </c>
      <c r="AF12" s="133">
        <v>3</v>
      </c>
      <c r="AG12" s="92">
        <v>0</v>
      </c>
      <c r="AH12" s="134">
        <f t="shared" si="10"/>
        <v>273</v>
      </c>
      <c r="AI12" s="135">
        <v>1</v>
      </c>
      <c r="AJ12" s="92">
        <v>48</v>
      </c>
      <c r="AK12" s="134">
        <f t="shared" si="11"/>
        <v>321</v>
      </c>
    </row>
    <row r="13" spans="1:43" ht="19" thickBot="1">
      <c r="A13" s="118" t="s">
        <v>131</v>
      </c>
      <c r="B13" s="137">
        <v>3</v>
      </c>
      <c r="C13" s="138">
        <v>0</v>
      </c>
      <c r="D13" s="139">
        <f t="shared" si="0"/>
        <v>0</v>
      </c>
      <c r="E13" s="137">
        <v>1</v>
      </c>
      <c r="F13" s="138">
        <v>48</v>
      </c>
      <c r="G13" s="139">
        <f t="shared" si="1"/>
        <v>48</v>
      </c>
      <c r="H13" s="140">
        <v>4</v>
      </c>
      <c r="I13" s="138">
        <v>0</v>
      </c>
      <c r="J13" s="139">
        <f t="shared" si="2"/>
        <v>48</v>
      </c>
      <c r="K13" s="137">
        <v>1</v>
      </c>
      <c r="L13" s="138">
        <v>48</v>
      </c>
      <c r="M13" s="139">
        <f t="shared" si="3"/>
        <v>96</v>
      </c>
      <c r="N13" s="141">
        <v>4</v>
      </c>
      <c r="O13" s="138">
        <v>0</v>
      </c>
      <c r="P13" s="139">
        <f t="shared" si="4"/>
        <v>96</v>
      </c>
      <c r="Q13" s="142" t="s">
        <v>132</v>
      </c>
      <c r="R13" s="138"/>
      <c r="S13" s="139">
        <v>0</v>
      </c>
      <c r="T13" s="142"/>
      <c r="U13" s="138"/>
      <c r="V13" s="139">
        <f t="shared" si="6"/>
        <v>0</v>
      </c>
      <c r="W13" s="142"/>
      <c r="X13" s="138"/>
      <c r="Y13" s="139">
        <f t="shared" si="7"/>
        <v>0</v>
      </c>
      <c r="Z13" s="142"/>
      <c r="AA13" s="138"/>
      <c r="AB13" s="139">
        <f t="shared" si="8"/>
        <v>0</v>
      </c>
      <c r="AC13" s="142"/>
      <c r="AD13" s="138"/>
      <c r="AE13" s="139">
        <f t="shared" si="9"/>
        <v>0</v>
      </c>
      <c r="AF13" s="142"/>
      <c r="AG13" s="138"/>
      <c r="AH13" s="139">
        <f t="shared" si="10"/>
        <v>0</v>
      </c>
      <c r="AI13" s="142"/>
      <c r="AJ13" s="138"/>
      <c r="AK13" s="139">
        <f t="shared" si="11"/>
        <v>0</v>
      </c>
    </row>
    <row r="14" spans="1:43" s="12" customFormat="1" ht="13">
      <c r="C14" s="127">
        <f>SUM(C7:C13)</f>
        <v>168</v>
      </c>
      <c r="F14" s="127">
        <f>SUM(F7:F13)</f>
        <v>168</v>
      </c>
      <c r="I14" s="127">
        <f>SUM(I7:I13)</f>
        <v>168</v>
      </c>
      <c r="L14" s="127">
        <f>SUM(L7:L13)</f>
        <v>168</v>
      </c>
      <c r="O14" s="127">
        <f>SUM(O7:O13)</f>
        <v>168</v>
      </c>
      <c r="R14" s="127">
        <f>SUM(R7:R13)</f>
        <v>144</v>
      </c>
      <c r="U14" s="127">
        <f>SUM(U7:U13)</f>
        <v>144</v>
      </c>
      <c r="X14" s="127">
        <f>SUM(X7:X13)</f>
        <v>144</v>
      </c>
      <c r="AA14" s="127">
        <f>SUM(AA7:AA13)</f>
        <v>144</v>
      </c>
      <c r="AD14" s="127">
        <f>SUM(AD7:AD13)</f>
        <v>144</v>
      </c>
      <c r="AG14" s="127">
        <f>SUM(AG7:AG13)</f>
        <v>144</v>
      </c>
      <c r="AJ14" s="127">
        <f>SUM(AJ7:AJ13)</f>
        <v>144</v>
      </c>
    </row>
    <row r="15" spans="1:43" s="11" customFormat="1" ht="12">
      <c r="B15" s="125" t="s">
        <v>26</v>
      </c>
      <c r="C15" s="125">
        <v>48</v>
      </c>
      <c r="E15" s="124" t="s">
        <v>22</v>
      </c>
      <c r="F15" s="124">
        <v>48</v>
      </c>
    </row>
    <row r="16" spans="1:43" s="11" customFormat="1" ht="12">
      <c r="B16" s="125" t="s">
        <v>25</v>
      </c>
      <c r="C16" s="125">
        <v>30</v>
      </c>
      <c r="E16" s="124" t="s">
        <v>21</v>
      </c>
      <c r="F16" s="124">
        <v>24</v>
      </c>
    </row>
    <row r="17" spans="1:7" s="11" customFormat="1" ht="12">
      <c r="B17" s="125" t="s">
        <v>24</v>
      </c>
      <c r="C17" s="125">
        <v>18</v>
      </c>
      <c r="E17" s="124" t="s">
        <v>20</v>
      </c>
      <c r="F17" s="124">
        <v>0</v>
      </c>
    </row>
    <row r="18" spans="1:7" s="11" customFormat="1" ht="12">
      <c r="B18" s="126" t="s">
        <v>23</v>
      </c>
      <c r="C18" s="125">
        <v>0</v>
      </c>
    </row>
    <row r="19" spans="1:7" s="11" customFormat="1" ht="12">
      <c r="B19" s="126"/>
      <c r="C19" s="125"/>
    </row>
    <row r="20" spans="1:7" s="11" customFormat="1" ht="12">
      <c r="A20" s="150" t="s">
        <v>133</v>
      </c>
      <c r="B20" s="150"/>
      <c r="C20" s="150"/>
      <c r="D20" s="150"/>
      <c r="E20" s="150"/>
      <c r="F20" s="150"/>
      <c r="G20" s="150"/>
    </row>
    <row r="21" spans="1:7" s="11" customFormat="1" ht="12">
      <c r="B21" s="145" t="s">
        <v>49</v>
      </c>
      <c r="C21" s="145" t="s">
        <v>43</v>
      </c>
      <c r="D21" s="145" t="s">
        <v>45</v>
      </c>
      <c r="E21" s="145" t="s">
        <v>47</v>
      </c>
    </row>
    <row r="22" spans="1:7" s="11" customFormat="1" ht="12">
      <c r="A22" s="144" t="s">
        <v>7</v>
      </c>
      <c r="B22" s="122">
        <v>8</v>
      </c>
      <c r="C22" s="15">
        <v>2</v>
      </c>
      <c r="D22" s="15">
        <v>2</v>
      </c>
      <c r="E22" s="15">
        <v>1</v>
      </c>
      <c r="F22" s="143">
        <f>SUM(B22:E22)</f>
        <v>13</v>
      </c>
    </row>
    <row r="23" spans="1:7" s="11" customFormat="1" ht="12">
      <c r="A23" s="144" t="s">
        <v>15</v>
      </c>
      <c r="B23" s="15">
        <v>3</v>
      </c>
      <c r="C23" s="15">
        <v>2</v>
      </c>
      <c r="D23" s="122">
        <v>6</v>
      </c>
      <c r="E23" s="15">
        <v>1</v>
      </c>
      <c r="F23" s="143">
        <f t="shared" ref="F23:F28" si="12">SUM(B23:E23)</f>
        <v>12</v>
      </c>
    </row>
    <row r="24" spans="1:7" s="11" customFormat="1" ht="12">
      <c r="A24" s="144" t="s">
        <v>17</v>
      </c>
      <c r="B24" s="15">
        <v>1</v>
      </c>
      <c r="C24" s="15">
        <v>5</v>
      </c>
      <c r="D24" s="122">
        <v>6</v>
      </c>
      <c r="E24" s="15">
        <v>0</v>
      </c>
      <c r="F24" s="143">
        <f t="shared" si="12"/>
        <v>12</v>
      </c>
    </row>
    <row r="25" spans="1:7" s="12" customFormat="1" ht="13">
      <c r="A25" s="144" t="s">
        <v>9</v>
      </c>
      <c r="B25" s="15">
        <v>5</v>
      </c>
      <c r="C25" s="15">
        <v>5</v>
      </c>
      <c r="D25" s="15">
        <v>3</v>
      </c>
      <c r="E25" s="15">
        <v>0</v>
      </c>
      <c r="F25" s="143">
        <f t="shared" si="12"/>
        <v>13</v>
      </c>
    </row>
    <row r="26" spans="1:7" s="12" customFormat="1" ht="13">
      <c r="A26" s="144" t="s">
        <v>13</v>
      </c>
      <c r="B26" s="15">
        <v>3</v>
      </c>
      <c r="C26" s="122">
        <v>7</v>
      </c>
      <c r="D26" s="15">
        <v>1</v>
      </c>
      <c r="E26" s="122">
        <v>2</v>
      </c>
      <c r="F26" s="143">
        <f t="shared" si="12"/>
        <v>13</v>
      </c>
    </row>
    <row r="27" spans="1:7" s="12" customFormat="1" ht="13">
      <c r="A27" s="144" t="s">
        <v>11</v>
      </c>
      <c r="B27" s="15">
        <v>5</v>
      </c>
      <c r="C27" s="15">
        <v>4</v>
      </c>
      <c r="D27" s="15">
        <v>4</v>
      </c>
      <c r="E27" s="15">
        <v>0</v>
      </c>
      <c r="F27" s="143">
        <f t="shared" si="12"/>
        <v>13</v>
      </c>
    </row>
    <row r="28" spans="1:7" s="12" customFormat="1" ht="13">
      <c r="A28" s="144" t="s">
        <v>131</v>
      </c>
      <c r="B28" s="15">
        <v>2</v>
      </c>
      <c r="C28" s="15">
        <v>0</v>
      </c>
      <c r="D28" s="15">
        <v>1</v>
      </c>
      <c r="E28" s="122">
        <v>2</v>
      </c>
      <c r="F28" s="143">
        <f t="shared" si="12"/>
        <v>5</v>
      </c>
    </row>
    <row r="29" spans="1:7" s="12" customFormat="1" ht="13"/>
    <row r="30" spans="1:7" s="12" customFormat="1" ht="13"/>
    <row r="31" spans="1:7" s="12" customFormat="1" ht="13"/>
  </sheetData>
  <mergeCells count="15">
    <mergeCell ref="A1:AK1"/>
    <mergeCell ref="B5:D5"/>
    <mergeCell ref="E5:G5"/>
    <mergeCell ref="H5:J5"/>
    <mergeCell ref="K5:M5"/>
    <mergeCell ref="N5:P5"/>
    <mergeCell ref="Q5:S5"/>
    <mergeCell ref="T5:V5"/>
    <mergeCell ref="W5:Y5"/>
    <mergeCell ref="AF5:AH5"/>
    <mergeCell ref="A20:G20"/>
    <mergeCell ref="AI5:AK5"/>
    <mergeCell ref="A5:A6"/>
    <mergeCell ref="Z5:AB5"/>
    <mergeCell ref="AC5:AE5"/>
  </mergeCells>
  <pageMargins left="0.25" right="0.25" top="0.75" bottom="0.75" header="0.3" footer="0.3"/>
  <pageSetup paperSize="9" scale="84" orientation="landscape" horizontalDpi="4294967292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C000"/>
    <pageSetUpPr fitToPage="1"/>
  </sheetPr>
  <dimension ref="A1:AE19"/>
  <sheetViews>
    <sheetView workbookViewId="0">
      <selection sqref="A1:Y1"/>
    </sheetView>
  </sheetViews>
  <sheetFormatPr baseColWidth="10" defaultColWidth="8.90625" defaultRowHeight="12.5"/>
  <cols>
    <col min="1" max="1" width="10.81640625" style="9" customWidth="1"/>
    <col min="2" max="25" width="5.81640625" style="9" customWidth="1"/>
    <col min="26" max="31" width="4.6328125" style="9" customWidth="1"/>
    <col min="32" max="16384" width="8.90625" style="9"/>
  </cols>
  <sheetData>
    <row r="1" spans="1:31" s="34" customFormat="1" ht="21.5" thickBot="1">
      <c r="A1" s="163" t="s">
        <v>0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64"/>
      <c r="Q1" s="164"/>
      <c r="R1" s="164"/>
      <c r="S1" s="164"/>
      <c r="T1" s="164"/>
      <c r="U1" s="164"/>
      <c r="V1" s="164"/>
      <c r="W1" s="164"/>
      <c r="X1" s="164"/>
      <c r="Y1" s="165"/>
    </row>
    <row r="2" spans="1:31" ht="13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</row>
    <row r="3" spans="1:31" s="16" customFormat="1" ht="15.5">
      <c r="A3" s="18" t="s">
        <v>58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</row>
    <row r="4" spans="1:31" ht="13.5" thickBot="1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</row>
    <row r="5" spans="1:31" ht="13">
      <c r="A5" s="166" t="s">
        <v>3</v>
      </c>
      <c r="B5" s="159" t="s">
        <v>41</v>
      </c>
      <c r="C5" s="160"/>
      <c r="D5" s="159" t="s">
        <v>40</v>
      </c>
      <c r="E5" s="160"/>
      <c r="F5" s="161" t="s">
        <v>39</v>
      </c>
      <c r="G5" s="162"/>
      <c r="H5" s="159" t="s">
        <v>38</v>
      </c>
      <c r="I5" s="160"/>
      <c r="J5" s="159" t="s">
        <v>37</v>
      </c>
      <c r="K5" s="160"/>
      <c r="L5" s="159" t="s">
        <v>36</v>
      </c>
      <c r="M5" s="160"/>
      <c r="N5" s="161" t="s">
        <v>35</v>
      </c>
      <c r="O5" s="162"/>
      <c r="P5" s="161" t="s">
        <v>34</v>
      </c>
      <c r="Q5" s="162"/>
      <c r="R5" s="159" t="s">
        <v>33</v>
      </c>
      <c r="S5" s="160"/>
      <c r="T5" s="159" t="s">
        <v>32</v>
      </c>
      <c r="U5" s="160"/>
      <c r="V5" s="159" t="s">
        <v>31</v>
      </c>
      <c r="W5" s="160"/>
      <c r="X5" s="159" t="s">
        <v>30</v>
      </c>
      <c r="Y5" s="160"/>
      <c r="Z5" s="10"/>
      <c r="AA5" s="10"/>
      <c r="AB5" s="10"/>
      <c r="AC5" s="10"/>
      <c r="AD5" s="10"/>
      <c r="AE5" s="10"/>
    </row>
    <row r="6" spans="1:31" ht="13">
      <c r="A6" s="167"/>
      <c r="B6" s="111" t="s">
        <v>29</v>
      </c>
      <c r="C6" s="112" t="s">
        <v>27</v>
      </c>
      <c r="D6" s="111" t="s">
        <v>29</v>
      </c>
      <c r="E6" s="112" t="s">
        <v>27</v>
      </c>
      <c r="F6" s="111" t="s">
        <v>29</v>
      </c>
      <c r="G6" s="112" t="s">
        <v>27</v>
      </c>
      <c r="H6" s="111" t="s">
        <v>29</v>
      </c>
      <c r="I6" s="112" t="s">
        <v>27</v>
      </c>
      <c r="J6" s="111" t="s">
        <v>29</v>
      </c>
      <c r="K6" s="112" t="s">
        <v>27</v>
      </c>
      <c r="L6" s="111" t="s">
        <v>29</v>
      </c>
      <c r="M6" s="112" t="s">
        <v>27</v>
      </c>
      <c r="N6" s="111" t="s">
        <v>29</v>
      </c>
      <c r="O6" s="112" t="s">
        <v>27</v>
      </c>
      <c r="P6" s="111" t="s">
        <v>29</v>
      </c>
      <c r="Q6" s="112" t="s">
        <v>27</v>
      </c>
      <c r="R6" s="111" t="s">
        <v>29</v>
      </c>
      <c r="S6" s="112" t="s">
        <v>27</v>
      </c>
      <c r="T6" s="111" t="s">
        <v>29</v>
      </c>
      <c r="U6" s="112" t="s">
        <v>27</v>
      </c>
      <c r="V6" s="111" t="s">
        <v>29</v>
      </c>
      <c r="W6" s="112" t="s">
        <v>27</v>
      </c>
      <c r="X6" s="111" t="s">
        <v>29</v>
      </c>
      <c r="Y6" s="112" t="s">
        <v>27</v>
      </c>
      <c r="Z6" s="10"/>
      <c r="AA6" s="10"/>
      <c r="AB6" s="10"/>
      <c r="AC6" s="10"/>
      <c r="AD6" s="10"/>
      <c r="AE6" s="10"/>
    </row>
    <row r="7" spans="1:31" ht="18.5">
      <c r="A7" s="116" t="s">
        <v>7</v>
      </c>
      <c r="B7" s="109">
        <f>Partides!B7</f>
        <v>-5</v>
      </c>
      <c r="C7" s="113">
        <f t="shared" ref="C7:C13" si="0">B7</f>
        <v>-5</v>
      </c>
      <c r="D7" s="109">
        <f>Partides!F16</f>
        <v>-6</v>
      </c>
      <c r="E7" s="113">
        <f t="shared" ref="E7:E13" si="1">D7+C7</f>
        <v>-11</v>
      </c>
      <c r="F7" s="109">
        <f>Partides!B32</f>
        <v>0</v>
      </c>
      <c r="G7" s="113">
        <f t="shared" ref="G7:G13" si="2">F7+E7</f>
        <v>-11</v>
      </c>
      <c r="H7" s="109">
        <f>Partides!F27</f>
        <v>-3</v>
      </c>
      <c r="I7" s="113">
        <f t="shared" ref="I7:I13" si="3">H7+G7</f>
        <v>-14</v>
      </c>
      <c r="J7" s="109">
        <f>Partides!B44</f>
        <v>3</v>
      </c>
      <c r="K7" s="113">
        <f t="shared" ref="K7:K13" si="4">J7+I7</f>
        <v>-11</v>
      </c>
      <c r="L7" s="109">
        <f>Partides!F43</f>
        <v>-1</v>
      </c>
      <c r="M7" s="113">
        <f t="shared" ref="M7:M12" si="5">L7+K7</f>
        <v>-12</v>
      </c>
      <c r="N7" s="109">
        <f>Partides!B62</f>
        <v>-1</v>
      </c>
      <c r="O7" s="113">
        <f t="shared" ref="O7:O12" si="6">N7+M7</f>
        <v>-13</v>
      </c>
      <c r="P7" s="109">
        <f>Partides!F61</f>
        <v>6</v>
      </c>
      <c r="Q7" s="113">
        <f t="shared" ref="Q7:Q12" si="7">P7+O7</f>
        <v>-7</v>
      </c>
      <c r="R7" s="109">
        <f>Partides!B76</f>
        <v>-3</v>
      </c>
      <c r="S7" s="113">
        <f t="shared" ref="S7:S12" si="8">R7+Q7</f>
        <v>-10</v>
      </c>
      <c r="T7" s="109">
        <f>Partides!F76</f>
        <v>-10</v>
      </c>
      <c r="U7" s="113">
        <f t="shared" ref="U7:U12" si="9">T7+S7</f>
        <v>-20</v>
      </c>
      <c r="V7" s="109">
        <f>Partides!B91</f>
        <v>5</v>
      </c>
      <c r="W7" s="113">
        <f t="shared" ref="W7:W12" si="10">V7+U7</f>
        <v>-15</v>
      </c>
      <c r="X7" s="109">
        <f>Partides!F91</f>
        <v>4</v>
      </c>
      <c r="Y7" s="113">
        <f t="shared" ref="Y7:Y12" si="11">X7+W7</f>
        <v>-11</v>
      </c>
    </row>
    <row r="8" spans="1:31" ht="18.5">
      <c r="A8" s="117" t="s">
        <v>15</v>
      </c>
      <c r="B8" s="108">
        <f>Partides!B8</f>
        <v>2</v>
      </c>
      <c r="C8" s="114">
        <f t="shared" si="0"/>
        <v>2</v>
      </c>
      <c r="D8" s="108">
        <f>Partides!F9</f>
        <v>-6</v>
      </c>
      <c r="E8" s="114">
        <f t="shared" si="1"/>
        <v>-4</v>
      </c>
      <c r="F8" s="108">
        <f>Partides!B31</f>
        <v>-2</v>
      </c>
      <c r="G8" s="114">
        <f t="shared" si="2"/>
        <v>-6</v>
      </c>
      <c r="H8" s="108">
        <f>Partides!F31</f>
        <v>-15</v>
      </c>
      <c r="I8" s="114">
        <f t="shared" si="3"/>
        <v>-21</v>
      </c>
      <c r="J8" s="108">
        <f>Partides!B49</f>
        <v>2</v>
      </c>
      <c r="K8" s="114">
        <f t="shared" si="4"/>
        <v>-19</v>
      </c>
      <c r="L8" s="108">
        <f>Partides!F50</f>
        <v>-18</v>
      </c>
      <c r="M8" s="114">
        <f t="shared" si="5"/>
        <v>-37</v>
      </c>
      <c r="N8" s="108">
        <f>Partides!B68</f>
        <v>3</v>
      </c>
      <c r="O8" s="114">
        <f t="shared" si="6"/>
        <v>-34</v>
      </c>
      <c r="P8" s="108">
        <f>Partides!F68</f>
        <v>-8</v>
      </c>
      <c r="Q8" s="114">
        <f t="shared" si="7"/>
        <v>-42</v>
      </c>
      <c r="R8" s="108">
        <f>Partides!B83</f>
        <v>6</v>
      </c>
      <c r="S8" s="114">
        <f t="shared" si="8"/>
        <v>-36</v>
      </c>
      <c r="T8" s="108">
        <f>Partides!F83</f>
        <v>-10</v>
      </c>
      <c r="U8" s="114">
        <f t="shared" si="9"/>
        <v>-46</v>
      </c>
      <c r="V8" s="108">
        <f>Partides!B98</f>
        <v>-14</v>
      </c>
      <c r="W8" s="114">
        <f t="shared" si="10"/>
        <v>-60</v>
      </c>
      <c r="X8" s="108">
        <f>Partides!F98</f>
        <v>-5</v>
      </c>
      <c r="Y8" s="114">
        <f t="shared" si="11"/>
        <v>-65</v>
      </c>
    </row>
    <row r="9" spans="1:31" ht="18.5">
      <c r="A9" s="116" t="s">
        <v>17</v>
      </c>
      <c r="B9" s="109">
        <f>Partides!B9</f>
        <v>-3</v>
      </c>
      <c r="C9" s="113">
        <f t="shared" si="0"/>
        <v>-3</v>
      </c>
      <c r="D9" s="109">
        <f>Partides!F14</f>
        <v>-18</v>
      </c>
      <c r="E9" s="113">
        <f t="shared" si="1"/>
        <v>-21</v>
      </c>
      <c r="F9" s="109">
        <f>Partides!B33</f>
        <v>-7</v>
      </c>
      <c r="G9" s="113">
        <f t="shared" si="2"/>
        <v>-28</v>
      </c>
      <c r="H9" s="109">
        <f>Partides!F33</f>
        <v>3</v>
      </c>
      <c r="I9" s="113">
        <f t="shared" si="3"/>
        <v>-25</v>
      </c>
      <c r="J9" s="109">
        <f>Partides!B50</f>
        <v>-10</v>
      </c>
      <c r="K9" s="113">
        <f t="shared" si="4"/>
        <v>-35</v>
      </c>
      <c r="L9" s="109">
        <f>Partides!F49</f>
        <v>-6</v>
      </c>
      <c r="M9" s="113">
        <f t="shared" si="5"/>
        <v>-41</v>
      </c>
      <c r="N9" s="109">
        <f>Partides!B69</f>
        <v>-7</v>
      </c>
      <c r="O9" s="113">
        <f t="shared" si="6"/>
        <v>-48</v>
      </c>
      <c r="P9" s="109">
        <f>Partides!F69</f>
        <v>1</v>
      </c>
      <c r="Q9" s="113">
        <f t="shared" si="7"/>
        <v>-47</v>
      </c>
      <c r="R9" s="109">
        <f>Partides!B84</f>
        <v>-14</v>
      </c>
      <c r="S9" s="113">
        <f t="shared" si="8"/>
        <v>-61</v>
      </c>
      <c r="T9" s="109">
        <f>Partides!F84</f>
        <v>0</v>
      </c>
      <c r="U9" s="113">
        <f t="shared" si="9"/>
        <v>-61</v>
      </c>
      <c r="V9" s="109">
        <f>Partides!B99</f>
        <v>-9</v>
      </c>
      <c r="W9" s="113">
        <f t="shared" si="10"/>
        <v>-70</v>
      </c>
      <c r="X9" s="109">
        <f>Partides!F99</f>
        <v>-3</v>
      </c>
      <c r="Y9" s="113">
        <f t="shared" si="11"/>
        <v>-73</v>
      </c>
    </row>
    <row r="10" spans="1:31" ht="18.5">
      <c r="A10" s="117" t="s">
        <v>9</v>
      </c>
      <c r="B10" s="108">
        <f>Partides!B10</f>
        <v>6</v>
      </c>
      <c r="C10" s="114">
        <f t="shared" si="0"/>
        <v>6</v>
      </c>
      <c r="D10" s="108">
        <f>Partides!F7</f>
        <v>9</v>
      </c>
      <c r="E10" s="114">
        <f t="shared" si="1"/>
        <v>15</v>
      </c>
      <c r="F10" s="108">
        <f>Partides!B24</f>
        <v>4</v>
      </c>
      <c r="G10" s="114">
        <f t="shared" si="2"/>
        <v>19</v>
      </c>
      <c r="H10" s="108">
        <f>Partides!F24</f>
        <v>4</v>
      </c>
      <c r="I10" s="114">
        <f t="shared" si="3"/>
        <v>23</v>
      </c>
      <c r="J10" s="108">
        <f>Partides!B41</f>
        <v>0</v>
      </c>
      <c r="K10" s="114">
        <f t="shared" si="4"/>
        <v>23</v>
      </c>
      <c r="L10" s="108">
        <f>Partides!F41</f>
        <v>-7</v>
      </c>
      <c r="M10" s="114">
        <f t="shared" si="5"/>
        <v>16</v>
      </c>
      <c r="N10" s="108">
        <f>Partides!B61</f>
        <v>-5</v>
      </c>
      <c r="O10" s="114">
        <f t="shared" si="6"/>
        <v>11</v>
      </c>
      <c r="P10" s="108">
        <f>Partides!F62</f>
        <v>-13</v>
      </c>
      <c r="Q10" s="114">
        <f t="shared" si="7"/>
        <v>-2</v>
      </c>
      <c r="R10" s="108">
        <f>Partides!B78</f>
        <v>2</v>
      </c>
      <c r="S10" s="114">
        <f t="shared" si="8"/>
        <v>0</v>
      </c>
      <c r="T10" s="108">
        <f>Partides!F77</f>
        <v>-1</v>
      </c>
      <c r="U10" s="114">
        <f t="shared" si="9"/>
        <v>-1</v>
      </c>
      <c r="V10" s="108">
        <f>Partides!B92</f>
        <v>3</v>
      </c>
      <c r="W10" s="114">
        <f t="shared" si="10"/>
        <v>2</v>
      </c>
      <c r="X10" s="108">
        <f>Partides!F93</f>
        <v>-10</v>
      </c>
      <c r="Y10" s="114">
        <f t="shared" si="11"/>
        <v>-8</v>
      </c>
    </row>
    <row r="11" spans="1:31" ht="18.5">
      <c r="A11" s="116" t="s">
        <v>13</v>
      </c>
      <c r="B11" s="109">
        <f>Partides!B14</f>
        <v>-2</v>
      </c>
      <c r="C11" s="113">
        <f t="shared" si="0"/>
        <v>-2</v>
      </c>
      <c r="D11" s="109">
        <f>Partides!F10</f>
        <v>-1</v>
      </c>
      <c r="E11" s="113">
        <f t="shared" si="1"/>
        <v>-3</v>
      </c>
      <c r="F11" s="109">
        <f>Partides!B26</f>
        <v>-2</v>
      </c>
      <c r="G11" s="113">
        <f t="shared" si="2"/>
        <v>-5</v>
      </c>
      <c r="H11" s="109">
        <f>Partides!F26</f>
        <v>-7</v>
      </c>
      <c r="I11" s="113">
        <f t="shared" si="3"/>
        <v>-12</v>
      </c>
      <c r="J11" s="109">
        <f>Partides!B48</f>
        <v>-1</v>
      </c>
      <c r="K11" s="113">
        <f t="shared" si="4"/>
        <v>-13</v>
      </c>
      <c r="L11" s="109">
        <f>Partides!F48</f>
        <v>17</v>
      </c>
      <c r="M11" s="113">
        <f t="shared" si="5"/>
        <v>4</v>
      </c>
      <c r="N11" s="109">
        <f>Partides!B67</f>
        <v>-5</v>
      </c>
      <c r="O11" s="113">
        <f t="shared" si="6"/>
        <v>-1</v>
      </c>
      <c r="P11" s="109">
        <f>Partides!F67</f>
        <v>-2</v>
      </c>
      <c r="Q11" s="113">
        <f t="shared" si="7"/>
        <v>-3</v>
      </c>
      <c r="R11" s="109">
        <f>Partides!B82</f>
        <v>-1</v>
      </c>
      <c r="S11" s="113">
        <f t="shared" si="8"/>
        <v>-4</v>
      </c>
      <c r="T11" s="109">
        <f>Partides!F82</f>
        <v>1</v>
      </c>
      <c r="U11" s="113">
        <f t="shared" si="9"/>
        <v>-3</v>
      </c>
      <c r="V11" s="109">
        <f>Partides!B97</f>
        <v>14</v>
      </c>
      <c r="W11" s="113">
        <f t="shared" si="10"/>
        <v>11</v>
      </c>
      <c r="X11" s="109">
        <f>Partides!F92</f>
        <v>-3</v>
      </c>
      <c r="Y11" s="113">
        <f t="shared" si="11"/>
        <v>8</v>
      </c>
    </row>
    <row r="12" spans="1:31" ht="18.5">
      <c r="A12" s="117" t="s">
        <v>11</v>
      </c>
      <c r="B12" s="108">
        <f>Partides!B15</f>
        <v>-1</v>
      </c>
      <c r="C12" s="114">
        <f t="shared" si="0"/>
        <v>-1</v>
      </c>
      <c r="D12" s="108">
        <f>Partides!F8</f>
        <v>-3</v>
      </c>
      <c r="E12" s="114">
        <f t="shared" si="1"/>
        <v>-4</v>
      </c>
      <c r="F12" s="108">
        <f>Partides!B25</f>
        <v>4</v>
      </c>
      <c r="G12" s="114">
        <f t="shared" si="2"/>
        <v>0</v>
      </c>
      <c r="H12" s="108">
        <f>Partides!F25</f>
        <v>5</v>
      </c>
      <c r="I12" s="114">
        <f t="shared" si="3"/>
        <v>5</v>
      </c>
      <c r="J12" s="108">
        <f>Partides!B42</f>
        <v>0</v>
      </c>
      <c r="K12" s="114">
        <f t="shared" si="4"/>
        <v>5</v>
      </c>
      <c r="L12" s="108">
        <f>Partides!F42</f>
        <v>-9</v>
      </c>
      <c r="M12" s="114">
        <f t="shared" si="5"/>
        <v>-4</v>
      </c>
      <c r="N12" s="108">
        <f>Partides!B63</f>
        <v>-3</v>
      </c>
      <c r="O12" s="114">
        <f t="shared" si="6"/>
        <v>-7</v>
      </c>
      <c r="P12" s="108">
        <f>Partides!F63</f>
        <v>-2</v>
      </c>
      <c r="Q12" s="114">
        <f t="shared" si="7"/>
        <v>-9</v>
      </c>
      <c r="R12" s="108">
        <f>Partides!B77</f>
        <v>-8</v>
      </c>
      <c r="S12" s="114">
        <f t="shared" si="8"/>
        <v>-17</v>
      </c>
      <c r="T12" s="108">
        <f>Partides!F78</f>
        <v>2</v>
      </c>
      <c r="U12" s="114">
        <f t="shared" si="9"/>
        <v>-15</v>
      </c>
      <c r="V12" s="108">
        <f>Partides!B93</f>
        <v>-17</v>
      </c>
      <c r="W12" s="114">
        <f t="shared" si="10"/>
        <v>-32</v>
      </c>
      <c r="X12" s="108">
        <f>Partides!F97</f>
        <v>-1</v>
      </c>
      <c r="Y12" s="114">
        <f t="shared" si="11"/>
        <v>-33</v>
      </c>
    </row>
    <row r="13" spans="1:31" ht="19" thickBot="1">
      <c r="A13" s="118" t="s">
        <v>131</v>
      </c>
      <c r="B13" s="110">
        <f>Partides!B16</f>
        <v>-6</v>
      </c>
      <c r="C13" s="115">
        <f t="shared" si="0"/>
        <v>-6</v>
      </c>
      <c r="D13" s="110">
        <f>Partides!F15</f>
        <v>15</v>
      </c>
      <c r="E13" s="115">
        <f t="shared" si="1"/>
        <v>9</v>
      </c>
      <c r="F13" s="110">
        <f>Partides!B27</f>
        <v>-6</v>
      </c>
      <c r="G13" s="115">
        <f t="shared" si="2"/>
        <v>3</v>
      </c>
      <c r="H13" s="110">
        <f>Partides!F32</f>
        <v>4</v>
      </c>
      <c r="I13" s="115">
        <f t="shared" si="3"/>
        <v>7</v>
      </c>
      <c r="J13" s="110">
        <f>Partides!B43</f>
        <v>-4</v>
      </c>
      <c r="K13" s="115">
        <f t="shared" si="4"/>
        <v>3</v>
      </c>
      <c r="L13" s="119"/>
      <c r="M13" s="120"/>
      <c r="N13" s="119"/>
      <c r="O13" s="120"/>
      <c r="P13" s="119"/>
      <c r="Q13" s="120"/>
      <c r="R13" s="119"/>
      <c r="S13" s="120"/>
      <c r="T13" s="119"/>
      <c r="U13" s="120"/>
      <c r="V13" s="119"/>
      <c r="W13" s="120"/>
      <c r="X13" s="119"/>
      <c r="Y13" s="120"/>
    </row>
    <row r="14" spans="1:31" ht="13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</row>
    <row r="15" spans="1:31" ht="13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</row>
    <row r="16" spans="1:31" ht="13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</row>
    <row r="17" spans="1:25" ht="13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</row>
    <row r="18" spans="1:25" ht="13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</row>
    <row r="19" spans="1:25" ht="13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</row>
  </sheetData>
  <mergeCells count="14">
    <mergeCell ref="V5:W5"/>
    <mergeCell ref="X5:Y5"/>
    <mergeCell ref="N5:O5"/>
    <mergeCell ref="P5:Q5"/>
    <mergeCell ref="A1:Y1"/>
    <mergeCell ref="A5:A6"/>
    <mergeCell ref="B5:C5"/>
    <mergeCell ref="D5:E5"/>
    <mergeCell ref="F5:G5"/>
    <mergeCell ref="H5:I5"/>
    <mergeCell ref="J5:K5"/>
    <mergeCell ref="L5:M5"/>
    <mergeCell ref="R5:S5"/>
    <mergeCell ref="T5:U5"/>
  </mergeCells>
  <pageMargins left="0.25" right="0.25" top="0.75" bottom="0.75" header="0.3" footer="0.3"/>
  <pageSetup paperSize="9" scale="97" orientation="landscape" horizontalDpi="4294967292" verticalDpi="0" r:id="rId1"/>
  <ignoredErrors>
    <ignoredError sqref="F7:F13 H7:H13 J7:J13 L7:L12 N7:N12 P7:P12 R7:R9 R10:R12 T7:T12 V7:V12 X7:X12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00B0F0"/>
    <pageSetUpPr fitToPage="1"/>
  </sheetPr>
  <dimension ref="A1:G111"/>
  <sheetViews>
    <sheetView topLeftCell="A94" workbookViewId="0">
      <selection sqref="A1:G1"/>
    </sheetView>
  </sheetViews>
  <sheetFormatPr baseColWidth="10" defaultColWidth="8.90625" defaultRowHeight="13"/>
  <cols>
    <col min="1" max="1" width="16.6328125" style="12" customWidth="1"/>
    <col min="2" max="4" width="8.90625" style="12"/>
    <col min="5" max="5" width="16.6328125" style="12" customWidth="1"/>
    <col min="6" max="16384" width="8.90625" style="12"/>
  </cols>
  <sheetData>
    <row r="1" spans="1:7" s="33" customFormat="1" ht="16" thickBot="1">
      <c r="A1" s="169" t="s">
        <v>0</v>
      </c>
      <c r="B1" s="170"/>
      <c r="C1" s="170"/>
      <c r="D1" s="170"/>
      <c r="E1" s="170"/>
      <c r="F1" s="170"/>
      <c r="G1" s="171"/>
    </row>
    <row r="3" spans="1:7" ht="13.5" thickBot="1"/>
    <row r="4" spans="1:7">
      <c r="A4" s="172" t="s">
        <v>41</v>
      </c>
      <c r="B4" s="173"/>
      <c r="C4" s="174"/>
      <c r="E4" s="172" t="s">
        <v>40</v>
      </c>
      <c r="F4" s="173"/>
      <c r="G4" s="174"/>
    </row>
    <row r="5" spans="1:7">
      <c r="A5" s="83" t="s">
        <v>68</v>
      </c>
      <c r="B5" s="84" t="s">
        <v>69</v>
      </c>
      <c r="C5" s="85"/>
      <c r="E5" s="83" t="s">
        <v>83</v>
      </c>
      <c r="F5" s="84" t="s">
        <v>84</v>
      </c>
      <c r="G5" s="85"/>
    </row>
    <row r="6" spans="1:7">
      <c r="A6" s="86" t="s">
        <v>55</v>
      </c>
      <c r="B6" s="31" t="s">
        <v>52</v>
      </c>
      <c r="C6" s="87" t="s">
        <v>28</v>
      </c>
      <c r="E6" s="86" t="s">
        <v>55</v>
      </c>
      <c r="F6" s="31" t="s">
        <v>52</v>
      </c>
      <c r="G6" s="87" t="s">
        <v>28</v>
      </c>
    </row>
    <row r="7" spans="1:7">
      <c r="A7" s="14" t="s">
        <v>70</v>
      </c>
      <c r="B7" s="92">
        <v>-5</v>
      </c>
      <c r="C7" s="93">
        <v>0</v>
      </c>
      <c r="E7" s="14" t="s">
        <v>77</v>
      </c>
      <c r="F7" s="92">
        <v>9</v>
      </c>
      <c r="G7" s="93">
        <v>48</v>
      </c>
    </row>
    <row r="8" spans="1:7">
      <c r="A8" s="14" t="s">
        <v>71</v>
      </c>
      <c r="B8" s="92">
        <v>2</v>
      </c>
      <c r="C8" s="93">
        <v>30</v>
      </c>
      <c r="E8" s="14" t="s">
        <v>75</v>
      </c>
      <c r="F8" s="92">
        <v>-3</v>
      </c>
      <c r="G8" s="93">
        <v>18</v>
      </c>
    </row>
    <row r="9" spans="1:7">
      <c r="A9" s="14" t="s">
        <v>72</v>
      </c>
      <c r="B9" s="92">
        <v>-3</v>
      </c>
      <c r="C9" s="93">
        <v>18</v>
      </c>
      <c r="E9" s="14" t="s">
        <v>78</v>
      </c>
      <c r="F9" s="92">
        <v>-6</v>
      </c>
      <c r="G9" s="93">
        <v>0</v>
      </c>
    </row>
    <row r="10" spans="1:7">
      <c r="A10" s="14" t="s">
        <v>73</v>
      </c>
      <c r="B10" s="92">
        <v>6</v>
      </c>
      <c r="C10" s="93">
        <v>48</v>
      </c>
      <c r="E10" s="14" t="s">
        <v>79</v>
      </c>
      <c r="F10" s="92">
        <v>-1</v>
      </c>
      <c r="G10" s="93">
        <v>30</v>
      </c>
    </row>
    <row r="11" spans="1:7">
      <c r="A11" s="88"/>
      <c r="B11" s="105">
        <f>SUM(B7:B10)</f>
        <v>0</v>
      </c>
      <c r="C11" s="85"/>
      <c r="E11" s="88"/>
      <c r="F11" s="97">
        <f>SUM(F7:F10)</f>
        <v>-1</v>
      </c>
      <c r="G11" s="85"/>
    </row>
    <row r="12" spans="1:7">
      <c r="A12" s="83" t="s">
        <v>68</v>
      </c>
      <c r="B12" s="84" t="s">
        <v>89</v>
      </c>
      <c r="C12" s="85"/>
      <c r="E12" s="83" t="s">
        <v>90</v>
      </c>
      <c r="F12" s="84" t="s">
        <v>91</v>
      </c>
      <c r="G12" s="85"/>
    </row>
    <row r="13" spans="1:7">
      <c r="A13" s="89" t="s">
        <v>57</v>
      </c>
      <c r="B13" s="30" t="s">
        <v>52</v>
      </c>
      <c r="C13" s="90" t="s">
        <v>28</v>
      </c>
      <c r="E13" s="89" t="s">
        <v>57</v>
      </c>
      <c r="F13" s="30" t="s">
        <v>52</v>
      </c>
      <c r="G13" s="90" t="s">
        <v>28</v>
      </c>
    </row>
    <row r="14" spans="1:7">
      <c r="A14" s="14" t="s">
        <v>74</v>
      </c>
      <c r="B14" s="92">
        <v>-2</v>
      </c>
      <c r="C14" s="93">
        <v>24</v>
      </c>
      <c r="E14" s="14" t="s">
        <v>80</v>
      </c>
      <c r="F14" s="92">
        <v>-18</v>
      </c>
      <c r="G14" s="93">
        <v>0</v>
      </c>
    </row>
    <row r="15" spans="1:7">
      <c r="A15" s="14" t="s">
        <v>75</v>
      </c>
      <c r="B15" s="92">
        <v>-1</v>
      </c>
      <c r="C15" s="93">
        <v>48</v>
      </c>
      <c r="E15" s="14" t="s">
        <v>81</v>
      </c>
      <c r="F15" s="92">
        <v>15</v>
      </c>
      <c r="G15" s="93">
        <v>48</v>
      </c>
    </row>
    <row r="16" spans="1:7" ht="13.5" thickBot="1">
      <c r="A16" s="13" t="s">
        <v>76</v>
      </c>
      <c r="B16" s="94">
        <v>-6</v>
      </c>
      <c r="C16" s="95">
        <v>0</v>
      </c>
      <c r="E16" s="13" t="s">
        <v>82</v>
      </c>
      <c r="F16" s="94">
        <v>-6</v>
      </c>
      <c r="G16" s="95">
        <v>24</v>
      </c>
    </row>
    <row r="17" spans="1:7">
      <c r="B17" s="96">
        <f>SUM(B14:B16)</f>
        <v>-9</v>
      </c>
      <c r="F17" s="96">
        <f>SUM(F14:F16)</f>
        <v>-9</v>
      </c>
    </row>
    <row r="20" spans="1:7" ht="13.5" thickBot="1"/>
    <row r="21" spans="1:7">
      <c r="A21" s="172" t="s">
        <v>39</v>
      </c>
      <c r="B21" s="173"/>
      <c r="C21" s="174"/>
      <c r="E21" s="172" t="s">
        <v>38</v>
      </c>
      <c r="F21" s="173"/>
      <c r="G21" s="174"/>
    </row>
    <row r="22" spans="1:7">
      <c r="A22" s="83" t="s">
        <v>85</v>
      </c>
      <c r="B22" s="84" t="s">
        <v>86</v>
      </c>
      <c r="C22" s="85"/>
      <c r="E22" s="83" t="s">
        <v>87</v>
      </c>
      <c r="F22" s="84" t="s">
        <v>88</v>
      </c>
      <c r="G22" s="85"/>
    </row>
    <row r="23" spans="1:7">
      <c r="A23" s="86" t="s">
        <v>55</v>
      </c>
      <c r="B23" s="31" t="s">
        <v>52</v>
      </c>
      <c r="C23" s="87" t="s">
        <v>28</v>
      </c>
      <c r="E23" s="86" t="s">
        <v>55</v>
      </c>
      <c r="F23" s="31" t="s">
        <v>52</v>
      </c>
      <c r="G23" s="87" t="s">
        <v>28</v>
      </c>
    </row>
    <row r="24" spans="1:7">
      <c r="A24" s="14" t="s">
        <v>77</v>
      </c>
      <c r="B24" s="92">
        <v>4</v>
      </c>
      <c r="C24" s="93">
        <v>39</v>
      </c>
      <c r="E24" s="14" t="s">
        <v>77</v>
      </c>
      <c r="F24" s="92">
        <v>4</v>
      </c>
      <c r="G24" s="93">
        <v>30</v>
      </c>
    </row>
    <row r="25" spans="1:7">
      <c r="A25" s="14" t="s">
        <v>75</v>
      </c>
      <c r="B25" s="92">
        <v>4</v>
      </c>
      <c r="C25" s="93">
        <v>39</v>
      </c>
      <c r="E25" s="14" t="s">
        <v>75</v>
      </c>
      <c r="F25" s="92">
        <v>5</v>
      </c>
      <c r="G25" s="93">
        <v>48</v>
      </c>
    </row>
    <row r="26" spans="1:7">
      <c r="A26" s="14" t="s">
        <v>92</v>
      </c>
      <c r="B26" s="92">
        <v>-2</v>
      </c>
      <c r="C26" s="93">
        <v>18</v>
      </c>
      <c r="E26" s="14" t="s">
        <v>92</v>
      </c>
      <c r="F26" s="92">
        <v>-7</v>
      </c>
      <c r="G26" s="93">
        <v>0</v>
      </c>
    </row>
    <row r="27" spans="1:7">
      <c r="A27" s="14" t="s">
        <v>93</v>
      </c>
      <c r="B27" s="92">
        <v>-6</v>
      </c>
      <c r="C27" s="93">
        <v>0</v>
      </c>
      <c r="E27" s="14" t="s">
        <v>96</v>
      </c>
      <c r="F27" s="92">
        <v>-3</v>
      </c>
      <c r="G27" s="93">
        <v>18</v>
      </c>
    </row>
    <row r="28" spans="1:7">
      <c r="A28" s="88"/>
      <c r="B28" s="105">
        <f>SUM(B24:B27)</f>
        <v>0</v>
      </c>
      <c r="C28" s="85"/>
      <c r="E28" s="88"/>
      <c r="F28" s="97">
        <f>SUM(F24:F27)</f>
        <v>-1</v>
      </c>
      <c r="G28" s="85"/>
    </row>
    <row r="29" spans="1:7">
      <c r="A29" s="83" t="s">
        <v>85</v>
      </c>
      <c r="B29" s="84" t="s">
        <v>97</v>
      </c>
      <c r="C29" s="85"/>
      <c r="E29" s="83" t="s">
        <v>98</v>
      </c>
      <c r="F29" s="84" t="s">
        <v>99</v>
      </c>
      <c r="G29" s="85"/>
    </row>
    <row r="30" spans="1:7">
      <c r="A30" s="89" t="s">
        <v>57</v>
      </c>
      <c r="B30" s="30" t="s">
        <v>52</v>
      </c>
      <c r="C30" s="90" t="s">
        <v>28</v>
      </c>
      <c r="E30" s="89" t="s">
        <v>57</v>
      </c>
      <c r="F30" s="30" t="s">
        <v>52</v>
      </c>
      <c r="G30" s="90" t="s">
        <v>28</v>
      </c>
    </row>
    <row r="31" spans="1:7">
      <c r="A31" s="14" t="s">
        <v>94</v>
      </c>
      <c r="B31" s="92">
        <v>-2</v>
      </c>
      <c r="C31" s="93">
        <v>24</v>
      </c>
      <c r="E31" s="14" t="s">
        <v>94</v>
      </c>
      <c r="F31" s="92">
        <v>-15</v>
      </c>
      <c r="G31" s="93">
        <v>0</v>
      </c>
    </row>
    <row r="32" spans="1:7">
      <c r="A32" s="14" t="s">
        <v>95</v>
      </c>
      <c r="B32" s="92">
        <v>0</v>
      </c>
      <c r="C32" s="93">
        <v>48</v>
      </c>
      <c r="E32" s="14" t="s">
        <v>81</v>
      </c>
      <c r="F32" s="92">
        <v>4</v>
      </c>
      <c r="G32" s="93">
        <v>48</v>
      </c>
    </row>
    <row r="33" spans="1:7" ht="13.5" thickBot="1">
      <c r="A33" s="13" t="s">
        <v>72</v>
      </c>
      <c r="B33" s="94">
        <v>-7</v>
      </c>
      <c r="C33" s="95">
        <v>0</v>
      </c>
      <c r="E33" s="13" t="s">
        <v>72</v>
      </c>
      <c r="F33" s="94">
        <v>3</v>
      </c>
      <c r="G33" s="95">
        <v>24</v>
      </c>
    </row>
    <row r="34" spans="1:7">
      <c r="A34" s="32"/>
      <c r="B34" s="97">
        <f>SUM(B30:B33)</f>
        <v>-9</v>
      </c>
      <c r="C34" s="32"/>
      <c r="E34" s="32"/>
      <c r="F34" s="106">
        <f>SUM(F31:F33)</f>
        <v>-8</v>
      </c>
      <c r="G34" s="32"/>
    </row>
    <row r="35" spans="1:7">
      <c r="A35" s="32"/>
      <c r="B35" s="32"/>
      <c r="C35" s="32"/>
      <c r="E35" s="32"/>
      <c r="F35" s="32"/>
      <c r="G35" s="32"/>
    </row>
    <row r="37" spans="1:7" ht="13.5" thickBot="1"/>
    <row r="38" spans="1:7">
      <c r="A38" s="172" t="s">
        <v>37</v>
      </c>
      <c r="B38" s="173"/>
      <c r="C38" s="174"/>
      <c r="E38" s="172" t="s">
        <v>36</v>
      </c>
      <c r="F38" s="173"/>
      <c r="G38" s="174"/>
    </row>
    <row r="39" spans="1:7">
      <c r="A39" s="83" t="s">
        <v>100</v>
      </c>
      <c r="B39" s="84" t="s">
        <v>101</v>
      </c>
      <c r="C39" s="85"/>
      <c r="E39" s="83" t="s">
        <v>102</v>
      </c>
      <c r="F39" s="84" t="s">
        <v>103</v>
      </c>
      <c r="G39" s="85"/>
    </row>
    <row r="40" spans="1:7">
      <c r="A40" s="86" t="s">
        <v>55</v>
      </c>
      <c r="B40" s="31" t="s">
        <v>52</v>
      </c>
      <c r="C40" s="87" t="s">
        <v>28</v>
      </c>
      <c r="E40" s="86" t="s">
        <v>55</v>
      </c>
      <c r="F40" s="31" t="s">
        <v>52</v>
      </c>
      <c r="G40" s="87" t="s">
        <v>28</v>
      </c>
    </row>
    <row r="41" spans="1:7">
      <c r="A41" s="14" t="s">
        <v>77</v>
      </c>
      <c r="B41" s="92">
        <v>0</v>
      </c>
      <c r="C41" s="93">
        <v>24</v>
      </c>
      <c r="E41" s="14" t="s">
        <v>77</v>
      </c>
      <c r="F41" s="92">
        <v>-7</v>
      </c>
      <c r="G41" s="93">
        <v>24</v>
      </c>
    </row>
    <row r="42" spans="1:7">
      <c r="A42" s="14" t="s">
        <v>75</v>
      </c>
      <c r="B42" s="92">
        <v>0</v>
      </c>
      <c r="C42" s="93">
        <v>24</v>
      </c>
      <c r="E42" s="14" t="s">
        <v>75</v>
      </c>
      <c r="F42" s="92">
        <v>-9</v>
      </c>
      <c r="G42" s="93">
        <v>0</v>
      </c>
    </row>
    <row r="43" spans="1:7">
      <c r="A43" s="14" t="s">
        <v>76</v>
      </c>
      <c r="B43" s="92">
        <v>-4</v>
      </c>
      <c r="C43" s="93">
        <v>0</v>
      </c>
      <c r="E43" s="14" t="s">
        <v>82</v>
      </c>
      <c r="F43" s="92">
        <v>-1</v>
      </c>
      <c r="G43" s="93">
        <v>48</v>
      </c>
    </row>
    <row r="44" spans="1:7">
      <c r="A44" s="14" t="s">
        <v>96</v>
      </c>
      <c r="B44" s="92">
        <v>3</v>
      </c>
      <c r="C44" s="93">
        <v>48</v>
      </c>
      <c r="E44" s="88"/>
      <c r="F44" s="97">
        <f>SUM(F40:F43)</f>
        <v>-17</v>
      </c>
      <c r="G44" s="85"/>
    </row>
    <row r="45" spans="1:7">
      <c r="A45" s="88"/>
      <c r="B45" s="97">
        <f>SUM(B41:B44)</f>
        <v>-1</v>
      </c>
      <c r="C45" s="85"/>
      <c r="E45" s="88"/>
      <c r="F45" s="32"/>
      <c r="G45" s="85"/>
    </row>
    <row r="46" spans="1:7">
      <c r="A46" s="83" t="s">
        <v>100</v>
      </c>
      <c r="B46" s="84" t="s">
        <v>104</v>
      </c>
      <c r="C46" s="85"/>
      <c r="E46" s="83" t="s">
        <v>102</v>
      </c>
      <c r="F46" s="84" t="s">
        <v>105</v>
      </c>
      <c r="G46" s="85"/>
    </row>
    <row r="47" spans="1:7">
      <c r="A47" s="89" t="s">
        <v>57</v>
      </c>
      <c r="B47" s="30" t="s">
        <v>52</v>
      </c>
      <c r="C47" s="90" t="s">
        <v>28</v>
      </c>
      <c r="E47" s="89" t="s">
        <v>57</v>
      </c>
      <c r="F47" s="30" t="s">
        <v>52</v>
      </c>
      <c r="G47" s="90" t="s">
        <v>28</v>
      </c>
    </row>
    <row r="48" spans="1:7">
      <c r="A48" s="14" t="s">
        <v>74</v>
      </c>
      <c r="B48" s="92">
        <v>-1</v>
      </c>
      <c r="C48" s="93">
        <v>24</v>
      </c>
      <c r="E48" s="14" t="s">
        <v>74</v>
      </c>
      <c r="F48" s="92">
        <v>17</v>
      </c>
      <c r="G48" s="93">
        <v>48</v>
      </c>
    </row>
    <row r="49" spans="1:7">
      <c r="A49" s="14" t="s">
        <v>71</v>
      </c>
      <c r="B49" s="92">
        <v>2</v>
      </c>
      <c r="C49" s="93">
        <v>48</v>
      </c>
      <c r="E49" s="14" t="s">
        <v>106</v>
      </c>
      <c r="F49" s="92">
        <v>-6</v>
      </c>
      <c r="G49" s="93">
        <v>24</v>
      </c>
    </row>
    <row r="50" spans="1:7" ht="13.5" thickBot="1">
      <c r="A50" s="13" t="s">
        <v>72</v>
      </c>
      <c r="B50" s="94">
        <v>-10</v>
      </c>
      <c r="C50" s="95">
        <v>0</v>
      </c>
      <c r="E50" s="13" t="s">
        <v>78</v>
      </c>
      <c r="F50" s="94">
        <v>-18</v>
      </c>
      <c r="G50" s="95">
        <v>0</v>
      </c>
    </row>
    <row r="51" spans="1:7">
      <c r="A51" s="32"/>
      <c r="B51" s="97">
        <f>SUM(B47:B50)</f>
        <v>-9</v>
      </c>
      <c r="C51" s="32"/>
      <c r="D51" s="32"/>
      <c r="E51" s="32"/>
      <c r="F51" s="106">
        <f>SUM(F48:F50)</f>
        <v>-7</v>
      </c>
      <c r="G51" s="32"/>
    </row>
    <row r="54" spans="1:7" ht="13.5" thickBot="1"/>
    <row r="55" spans="1:7" s="17" customFormat="1" ht="16" thickBot="1">
      <c r="A55" s="169" t="s">
        <v>0</v>
      </c>
      <c r="B55" s="170"/>
      <c r="C55" s="170"/>
      <c r="D55" s="170"/>
      <c r="E55" s="170"/>
      <c r="F55" s="170"/>
      <c r="G55" s="171"/>
    </row>
    <row r="57" spans="1:7" ht="13.5" thickBot="1"/>
    <row r="58" spans="1:7">
      <c r="A58" s="172" t="s">
        <v>35</v>
      </c>
      <c r="B58" s="173"/>
      <c r="C58" s="174"/>
      <c r="E58" s="172" t="s">
        <v>34</v>
      </c>
      <c r="F58" s="173"/>
      <c r="G58" s="174"/>
    </row>
    <row r="59" spans="1:7">
      <c r="A59" s="83" t="s">
        <v>110</v>
      </c>
      <c r="B59" s="84" t="s">
        <v>111</v>
      </c>
      <c r="C59" s="85"/>
      <c r="E59" s="83" t="s">
        <v>107</v>
      </c>
      <c r="F59" s="84" t="s">
        <v>108</v>
      </c>
      <c r="G59" s="85"/>
    </row>
    <row r="60" spans="1:7">
      <c r="A60" s="86" t="s">
        <v>55</v>
      </c>
      <c r="B60" s="31" t="s">
        <v>52</v>
      </c>
      <c r="C60" s="87" t="s">
        <v>28</v>
      </c>
      <c r="E60" s="86" t="s">
        <v>55</v>
      </c>
      <c r="F60" s="31" t="s">
        <v>52</v>
      </c>
      <c r="G60" s="87" t="s">
        <v>28</v>
      </c>
    </row>
    <row r="61" spans="1:7">
      <c r="A61" s="14" t="s">
        <v>77</v>
      </c>
      <c r="B61" s="92">
        <v>-5</v>
      </c>
      <c r="C61" s="93">
        <v>0</v>
      </c>
      <c r="E61" s="14" t="s">
        <v>70</v>
      </c>
      <c r="F61" s="92">
        <v>6</v>
      </c>
      <c r="G61" s="93">
        <v>48</v>
      </c>
    </row>
    <row r="62" spans="1:7">
      <c r="A62" s="14" t="s">
        <v>95</v>
      </c>
      <c r="B62" s="92">
        <v>-1</v>
      </c>
      <c r="C62" s="93">
        <v>48</v>
      </c>
      <c r="E62" s="14" t="s">
        <v>114</v>
      </c>
      <c r="F62" s="92">
        <v>-13</v>
      </c>
      <c r="G62" s="93">
        <v>0</v>
      </c>
    </row>
    <row r="63" spans="1:7">
      <c r="A63" s="14" t="s">
        <v>113</v>
      </c>
      <c r="B63" s="92">
        <v>-3</v>
      </c>
      <c r="C63" s="93">
        <v>24</v>
      </c>
      <c r="E63" s="14" t="s">
        <v>113</v>
      </c>
      <c r="F63" s="92">
        <v>-2</v>
      </c>
      <c r="G63" s="93">
        <v>24</v>
      </c>
    </row>
    <row r="64" spans="1:7">
      <c r="A64" s="88"/>
      <c r="B64" s="97">
        <f>SUM(B60:B63)</f>
        <v>-9</v>
      </c>
      <c r="C64" s="85"/>
      <c r="E64" s="88"/>
      <c r="F64" s="97">
        <f>SUM(F60:F63)</f>
        <v>-9</v>
      </c>
      <c r="G64" s="85"/>
    </row>
    <row r="65" spans="1:7">
      <c r="A65" s="83" t="s">
        <v>110</v>
      </c>
      <c r="B65" s="84" t="s">
        <v>112</v>
      </c>
      <c r="C65" s="85"/>
      <c r="E65" s="83" t="s">
        <v>107</v>
      </c>
      <c r="F65" s="84" t="s">
        <v>109</v>
      </c>
      <c r="G65" s="85"/>
    </row>
    <row r="66" spans="1:7">
      <c r="A66" s="89" t="s">
        <v>57</v>
      </c>
      <c r="B66" s="30" t="s">
        <v>52</v>
      </c>
      <c r="C66" s="90" t="s">
        <v>28</v>
      </c>
      <c r="E66" s="89" t="s">
        <v>57</v>
      </c>
      <c r="F66" s="30" t="s">
        <v>52</v>
      </c>
      <c r="G66" s="90" t="s">
        <v>28</v>
      </c>
    </row>
    <row r="67" spans="1:7">
      <c r="A67" s="14" t="s">
        <v>74</v>
      </c>
      <c r="B67" s="92">
        <v>-5</v>
      </c>
      <c r="C67" s="93">
        <v>24</v>
      </c>
      <c r="E67" s="14" t="s">
        <v>74</v>
      </c>
      <c r="F67" s="92">
        <v>-2</v>
      </c>
      <c r="G67" s="93">
        <v>24</v>
      </c>
    </row>
    <row r="68" spans="1:7">
      <c r="A68" s="14" t="s">
        <v>71</v>
      </c>
      <c r="B68" s="92">
        <v>3</v>
      </c>
      <c r="C68" s="93">
        <v>48</v>
      </c>
      <c r="E68" s="14" t="s">
        <v>71</v>
      </c>
      <c r="F68" s="92">
        <v>-8</v>
      </c>
      <c r="G68" s="93">
        <v>0</v>
      </c>
    </row>
    <row r="69" spans="1:7" ht="13.5" thickBot="1">
      <c r="A69" s="13" t="s">
        <v>72</v>
      </c>
      <c r="B69" s="94">
        <v>-7</v>
      </c>
      <c r="C69" s="95">
        <v>0</v>
      </c>
      <c r="E69" s="13" t="s">
        <v>72</v>
      </c>
      <c r="F69" s="94">
        <v>1</v>
      </c>
      <c r="G69" s="95">
        <v>48</v>
      </c>
    </row>
    <row r="70" spans="1:7">
      <c r="B70" s="107">
        <f>SUM(B66:B69)</f>
        <v>-9</v>
      </c>
      <c r="F70" s="97">
        <f>SUM(F66:F69)</f>
        <v>-9</v>
      </c>
    </row>
    <row r="72" spans="1:7" ht="13.5" thickBot="1"/>
    <row r="73" spans="1:7">
      <c r="A73" s="178" t="s">
        <v>33</v>
      </c>
      <c r="B73" s="179"/>
      <c r="C73" s="180"/>
      <c r="E73" s="178" t="s">
        <v>32</v>
      </c>
      <c r="F73" s="179"/>
      <c r="G73" s="180"/>
    </row>
    <row r="74" spans="1:7">
      <c r="A74" s="83" t="s">
        <v>115</v>
      </c>
      <c r="B74" s="84" t="s">
        <v>116</v>
      </c>
      <c r="C74" s="85"/>
      <c r="E74" s="83" t="s">
        <v>117</v>
      </c>
      <c r="F74" s="84" t="s">
        <v>118</v>
      </c>
      <c r="G74" s="85"/>
    </row>
    <row r="75" spans="1:7">
      <c r="A75" s="86" t="s">
        <v>55</v>
      </c>
      <c r="B75" s="31" t="s">
        <v>52</v>
      </c>
      <c r="C75" s="87" t="s">
        <v>28</v>
      </c>
      <c r="E75" s="86" t="s">
        <v>55</v>
      </c>
      <c r="F75" s="31" t="s">
        <v>52</v>
      </c>
      <c r="G75" s="87" t="s">
        <v>28</v>
      </c>
    </row>
    <row r="76" spans="1:7">
      <c r="A76" s="14" t="s">
        <v>70</v>
      </c>
      <c r="B76" s="92">
        <v>-3</v>
      </c>
      <c r="C76" s="93">
        <v>24</v>
      </c>
      <c r="E76" s="14" t="s">
        <v>70</v>
      </c>
      <c r="F76" s="92">
        <v>-10</v>
      </c>
      <c r="G76" s="93">
        <v>0</v>
      </c>
    </row>
    <row r="77" spans="1:7">
      <c r="A77" s="14" t="s">
        <v>75</v>
      </c>
      <c r="B77" s="92">
        <v>-8</v>
      </c>
      <c r="C77" s="93">
        <v>0</v>
      </c>
      <c r="E77" s="14" t="s">
        <v>114</v>
      </c>
      <c r="F77" s="92">
        <v>-1</v>
      </c>
      <c r="G77" s="93">
        <v>24</v>
      </c>
    </row>
    <row r="78" spans="1:7">
      <c r="A78" s="14" t="s">
        <v>120</v>
      </c>
      <c r="B78" s="92">
        <v>2</v>
      </c>
      <c r="C78" s="93">
        <v>48</v>
      </c>
      <c r="E78" s="14" t="s">
        <v>113</v>
      </c>
      <c r="F78" s="92">
        <v>2</v>
      </c>
      <c r="G78" s="93">
        <v>48</v>
      </c>
    </row>
    <row r="79" spans="1:7">
      <c r="A79" s="88"/>
      <c r="B79" s="107">
        <f>SUM(B75:B78)</f>
        <v>-9</v>
      </c>
      <c r="C79" s="85"/>
      <c r="E79" s="88"/>
      <c r="F79" s="107">
        <f>SUM(F75:F78)</f>
        <v>-9</v>
      </c>
      <c r="G79" s="85"/>
    </row>
    <row r="80" spans="1:7">
      <c r="A80" s="83" t="s">
        <v>115</v>
      </c>
      <c r="B80" s="84" t="s">
        <v>119</v>
      </c>
      <c r="C80" s="85"/>
      <c r="E80" s="83" t="s">
        <v>117</v>
      </c>
      <c r="F80" s="84" t="s">
        <v>118</v>
      </c>
      <c r="G80" s="85"/>
    </row>
    <row r="81" spans="1:7">
      <c r="A81" s="89" t="s">
        <v>57</v>
      </c>
      <c r="B81" s="30" t="s">
        <v>52</v>
      </c>
      <c r="C81" s="90" t="s">
        <v>28</v>
      </c>
      <c r="E81" s="89" t="s">
        <v>57</v>
      </c>
      <c r="F81" s="30" t="s">
        <v>52</v>
      </c>
      <c r="G81" s="90" t="s">
        <v>28</v>
      </c>
    </row>
    <row r="82" spans="1:7">
      <c r="A82" s="14" t="s">
        <v>74</v>
      </c>
      <c r="B82" s="92">
        <v>-1</v>
      </c>
      <c r="C82" s="93">
        <v>24</v>
      </c>
      <c r="E82" s="14" t="s">
        <v>74</v>
      </c>
      <c r="F82" s="92">
        <v>1</v>
      </c>
      <c r="G82" s="93">
        <v>48</v>
      </c>
    </row>
    <row r="83" spans="1:7">
      <c r="A83" s="14" t="s">
        <v>71</v>
      </c>
      <c r="B83" s="92">
        <v>6</v>
      </c>
      <c r="C83" s="93">
        <v>48</v>
      </c>
      <c r="E83" s="14" t="s">
        <v>71</v>
      </c>
      <c r="F83" s="92">
        <v>-10</v>
      </c>
      <c r="G83" s="93">
        <v>0</v>
      </c>
    </row>
    <row r="84" spans="1:7" ht="13.5" thickBot="1">
      <c r="A84" s="13" t="s">
        <v>72</v>
      </c>
      <c r="B84" s="94">
        <v>-14</v>
      </c>
      <c r="C84" s="95">
        <v>0</v>
      </c>
      <c r="E84" s="13" t="s">
        <v>72</v>
      </c>
      <c r="F84" s="94">
        <v>0</v>
      </c>
      <c r="G84" s="95">
        <v>24</v>
      </c>
    </row>
    <row r="85" spans="1:7">
      <c r="B85" s="107">
        <f>SUM(B81:B84)</f>
        <v>-9</v>
      </c>
      <c r="F85" s="107">
        <f>SUM(F81:F84)</f>
        <v>-9</v>
      </c>
    </row>
    <row r="87" spans="1:7" ht="13.5" thickBot="1">
      <c r="A87" s="32"/>
      <c r="B87" s="32"/>
      <c r="C87" s="32"/>
      <c r="E87" s="32"/>
      <c r="F87" s="32"/>
      <c r="G87" s="32"/>
    </row>
    <row r="88" spans="1:7">
      <c r="A88" s="178" t="s">
        <v>31</v>
      </c>
      <c r="B88" s="179"/>
      <c r="C88" s="180"/>
      <c r="E88" s="178" t="s">
        <v>30</v>
      </c>
      <c r="F88" s="179"/>
      <c r="G88" s="180"/>
    </row>
    <row r="89" spans="1:7" s="11" customFormat="1" ht="12">
      <c r="A89" s="83" t="s">
        <v>121</v>
      </c>
      <c r="B89" s="84" t="s">
        <v>122</v>
      </c>
      <c r="C89" s="91"/>
      <c r="E89" s="83" t="s">
        <v>124</v>
      </c>
      <c r="F89" s="84" t="s">
        <v>125</v>
      </c>
      <c r="G89" s="91"/>
    </row>
    <row r="90" spans="1:7">
      <c r="A90" s="86" t="s">
        <v>55</v>
      </c>
      <c r="B90" s="31" t="s">
        <v>52</v>
      </c>
      <c r="C90" s="87" t="s">
        <v>28</v>
      </c>
      <c r="E90" s="86" t="s">
        <v>55</v>
      </c>
      <c r="F90" s="31" t="s">
        <v>52</v>
      </c>
      <c r="G90" s="87" t="s">
        <v>28</v>
      </c>
    </row>
    <row r="91" spans="1:7">
      <c r="A91" s="14" t="s">
        <v>70</v>
      </c>
      <c r="B91" s="92">
        <v>5</v>
      </c>
      <c r="C91" s="93">
        <v>48</v>
      </c>
      <c r="E91" s="14" t="s">
        <v>70</v>
      </c>
      <c r="F91" s="92">
        <v>4</v>
      </c>
      <c r="G91" s="93">
        <v>48</v>
      </c>
    </row>
    <row r="92" spans="1:7">
      <c r="A92" s="14" t="s">
        <v>114</v>
      </c>
      <c r="B92" s="92">
        <v>3</v>
      </c>
      <c r="C92" s="93">
        <v>24</v>
      </c>
      <c r="E92" s="14" t="s">
        <v>129</v>
      </c>
      <c r="F92" s="92">
        <v>-3</v>
      </c>
      <c r="G92" s="93">
        <v>24</v>
      </c>
    </row>
    <row r="93" spans="1:7">
      <c r="A93" s="14" t="s">
        <v>113</v>
      </c>
      <c r="B93" s="92">
        <v>-17</v>
      </c>
      <c r="C93" s="93">
        <v>0</v>
      </c>
      <c r="E93" s="14" t="s">
        <v>120</v>
      </c>
      <c r="F93" s="92">
        <v>-10</v>
      </c>
      <c r="G93" s="93">
        <v>0</v>
      </c>
    </row>
    <row r="94" spans="1:7">
      <c r="A94" s="88"/>
      <c r="B94" s="107">
        <f>SUM(B90:B93)</f>
        <v>-9</v>
      </c>
      <c r="C94" s="85"/>
      <c r="E94" s="88"/>
      <c r="F94" s="107">
        <f>SUM(F90:F93)</f>
        <v>-9</v>
      </c>
      <c r="G94" s="85"/>
    </row>
    <row r="95" spans="1:7">
      <c r="A95" s="83" t="s">
        <v>121</v>
      </c>
      <c r="B95" s="84" t="s">
        <v>123</v>
      </c>
      <c r="C95" s="85"/>
      <c r="E95" s="83" t="s">
        <v>124</v>
      </c>
      <c r="F95" s="84" t="s">
        <v>126</v>
      </c>
      <c r="G95" s="85"/>
    </row>
    <row r="96" spans="1:7">
      <c r="A96" s="89" t="s">
        <v>57</v>
      </c>
      <c r="B96" s="30" t="s">
        <v>52</v>
      </c>
      <c r="C96" s="90" t="s">
        <v>28</v>
      </c>
      <c r="E96" s="89" t="s">
        <v>57</v>
      </c>
      <c r="F96" s="30" t="s">
        <v>52</v>
      </c>
      <c r="G96" s="90" t="s">
        <v>28</v>
      </c>
    </row>
    <row r="97" spans="1:7">
      <c r="A97" s="14" t="s">
        <v>74</v>
      </c>
      <c r="B97" s="92">
        <v>14</v>
      </c>
      <c r="C97" s="93">
        <v>48</v>
      </c>
      <c r="E97" s="14" t="s">
        <v>130</v>
      </c>
      <c r="F97" s="92">
        <v>-1</v>
      </c>
      <c r="G97" s="93">
        <v>48</v>
      </c>
    </row>
    <row r="98" spans="1:7">
      <c r="A98" s="14" t="s">
        <v>71</v>
      </c>
      <c r="B98" s="92">
        <v>-14</v>
      </c>
      <c r="C98" s="93">
        <v>0</v>
      </c>
      <c r="E98" s="14" t="s">
        <v>71</v>
      </c>
      <c r="F98" s="92">
        <v>-5</v>
      </c>
      <c r="G98" s="93">
        <v>0</v>
      </c>
    </row>
    <row r="99" spans="1:7" ht="13.5" thickBot="1">
      <c r="A99" s="13" t="s">
        <v>72</v>
      </c>
      <c r="B99" s="94">
        <v>-9</v>
      </c>
      <c r="C99" s="95">
        <v>24</v>
      </c>
      <c r="E99" s="13" t="s">
        <v>72</v>
      </c>
      <c r="F99" s="94">
        <v>-3</v>
      </c>
      <c r="G99" s="95">
        <v>24</v>
      </c>
    </row>
    <row r="100" spans="1:7">
      <c r="B100" s="107">
        <f>SUM(B96:B99)</f>
        <v>-9</v>
      </c>
      <c r="F100" s="107">
        <f>SUM(F96:F99)</f>
        <v>-9</v>
      </c>
    </row>
    <row r="103" spans="1:7" ht="13.5" thickBot="1"/>
    <row r="104" spans="1:7" ht="16" thickBot="1">
      <c r="A104" s="175" t="s">
        <v>56</v>
      </c>
      <c r="B104" s="176"/>
      <c r="C104" s="176"/>
      <c r="D104" s="176"/>
      <c r="E104" s="177"/>
    </row>
    <row r="105" spans="1:7" ht="16" thickBot="1">
      <c r="A105" s="29" t="s">
        <v>127</v>
      </c>
      <c r="B105" s="29"/>
      <c r="C105" s="168" t="s">
        <v>128</v>
      </c>
      <c r="D105" s="168"/>
      <c r="E105" s="29"/>
    </row>
    <row r="106" spans="1:7" ht="15.5">
      <c r="A106" s="28" t="s">
        <v>55</v>
      </c>
      <c r="B106" s="27" t="s">
        <v>54</v>
      </c>
      <c r="C106" s="27" t="s">
        <v>53</v>
      </c>
      <c r="D106" s="27" t="s">
        <v>52</v>
      </c>
      <c r="E106" s="26" t="s">
        <v>51</v>
      </c>
    </row>
    <row r="107" spans="1:7" ht="15.5">
      <c r="A107" s="25" t="s">
        <v>50</v>
      </c>
      <c r="B107" s="24">
        <v>4</v>
      </c>
      <c r="C107" s="24">
        <v>5</v>
      </c>
      <c r="D107" s="24">
        <f>SUM(B107:C107)</f>
        <v>9</v>
      </c>
      <c r="E107" s="23" t="s">
        <v>49</v>
      </c>
    </row>
    <row r="108" spans="1:7" ht="15.5">
      <c r="A108" s="25" t="s">
        <v>48</v>
      </c>
      <c r="B108" s="24">
        <v>2</v>
      </c>
      <c r="C108" s="24">
        <v>-11</v>
      </c>
      <c r="D108" s="24">
        <f>SUM(B108:C108)</f>
        <v>-9</v>
      </c>
      <c r="E108" s="23" t="s">
        <v>47</v>
      </c>
    </row>
    <row r="109" spans="1:7" ht="15.5">
      <c r="A109" s="25" t="s">
        <v>46</v>
      </c>
      <c r="B109" s="24">
        <v>1</v>
      </c>
      <c r="C109" s="24">
        <v>0</v>
      </c>
      <c r="D109" s="24">
        <f>SUM(B109:C109)</f>
        <v>1</v>
      </c>
      <c r="E109" s="23" t="s">
        <v>45</v>
      </c>
    </row>
    <row r="110" spans="1:7" ht="16" thickBot="1">
      <c r="A110" s="22" t="s">
        <v>44</v>
      </c>
      <c r="B110" s="21">
        <v>0</v>
      </c>
      <c r="C110" s="21">
        <v>5</v>
      </c>
      <c r="D110" s="21">
        <f>SUM(B110:C110)</f>
        <v>5</v>
      </c>
      <c r="E110" s="20" t="s">
        <v>43</v>
      </c>
    </row>
    <row r="111" spans="1:7">
      <c r="C111" s="96">
        <f>SUM(C107:C110)</f>
        <v>-1</v>
      </c>
    </row>
  </sheetData>
  <mergeCells count="16">
    <mergeCell ref="C105:D105"/>
    <mergeCell ref="A1:G1"/>
    <mergeCell ref="A55:G55"/>
    <mergeCell ref="A58:C58"/>
    <mergeCell ref="E58:G58"/>
    <mergeCell ref="A4:C4"/>
    <mergeCell ref="E4:G4"/>
    <mergeCell ref="A21:C21"/>
    <mergeCell ref="E21:G21"/>
    <mergeCell ref="A38:C38"/>
    <mergeCell ref="E38:G38"/>
    <mergeCell ref="A104:E104"/>
    <mergeCell ref="E88:G88"/>
    <mergeCell ref="A88:C88"/>
    <mergeCell ref="A73:C73"/>
    <mergeCell ref="E73:G73"/>
  </mergeCells>
  <pageMargins left="1.0629921259842521" right="0.70866141732283472" top="0.74803149606299213" bottom="0.55118110236220474" header="0.31496062992125984" footer="0.31496062992125984"/>
  <pageSetup paperSize="9" scale="47" orientation="portrait" horizontalDpi="4294967292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1:K21"/>
  <sheetViews>
    <sheetView workbookViewId="0">
      <selection sqref="A1:K1"/>
    </sheetView>
  </sheetViews>
  <sheetFormatPr baseColWidth="10" defaultColWidth="8.90625" defaultRowHeight="13"/>
  <cols>
    <col min="1" max="1" width="12.81640625" style="35" customWidth="1"/>
    <col min="2" max="2" width="12.81640625" style="12" customWidth="1"/>
    <col min="3" max="4" width="0" style="12" hidden="1" customWidth="1"/>
    <col min="5" max="8" width="12.81640625" style="12" customWidth="1"/>
    <col min="9" max="9" width="0" style="12" hidden="1" customWidth="1"/>
    <col min="10" max="11" width="12.81640625" style="12" customWidth="1"/>
    <col min="12" max="16384" width="8.90625" style="12"/>
  </cols>
  <sheetData>
    <row r="1" spans="1:11" s="76" customFormat="1" ht="19" thickBot="1">
      <c r="A1" s="181" t="s">
        <v>0</v>
      </c>
      <c r="B1" s="182"/>
      <c r="C1" s="182"/>
      <c r="D1" s="182"/>
      <c r="E1" s="182"/>
      <c r="F1" s="182"/>
      <c r="G1" s="182"/>
      <c r="H1" s="182"/>
      <c r="I1" s="182"/>
      <c r="J1" s="182"/>
      <c r="K1" s="183"/>
    </row>
    <row r="2" spans="1:11" ht="15.5">
      <c r="A2" s="75"/>
      <c r="B2" s="17"/>
      <c r="C2" s="17"/>
      <c r="D2" s="17"/>
      <c r="E2" s="17"/>
      <c r="F2" s="17"/>
      <c r="G2" s="17"/>
      <c r="H2" s="17"/>
      <c r="I2" s="17"/>
      <c r="J2" s="17"/>
      <c r="K2" s="17"/>
    </row>
    <row r="3" spans="1:11" ht="15.5">
      <c r="A3" s="74" t="s">
        <v>67</v>
      </c>
      <c r="B3" s="73"/>
      <c r="C3" s="73"/>
      <c r="D3" s="73"/>
      <c r="E3" s="17"/>
      <c r="F3" s="17"/>
      <c r="G3" s="17"/>
      <c r="H3" s="17"/>
      <c r="I3" s="17"/>
      <c r="J3" s="17"/>
      <c r="K3" s="17"/>
    </row>
    <row r="4" spans="1:11" ht="16" thickBot="1">
      <c r="A4" s="72"/>
      <c r="B4" s="18"/>
      <c r="C4" s="18"/>
      <c r="D4" s="18"/>
      <c r="E4" s="18"/>
      <c r="F4" s="18"/>
      <c r="G4" s="18"/>
      <c r="H4" s="18"/>
      <c r="I4" s="18"/>
      <c r="J4" s="18"/>
      <c r="K4" s="18"/>
    </row>
    <row r="5" spans="1:11" ht="26.4" customHeight="1">
      <c r="A5" s="188" t="s">
        <v>53</v>
      </c>
      <c r="B5" s="186" t="s">
        <v>66</v>
      </c>
      <c r="C5" s="71"/>
      <c r="D5" s="70"/>
      <c r="E5" s="184" t="s">
        <v>65</v>
      </c>
      <c r="F5" s="185"/>
      <c r="G5" s="184" t="s">
        <v>64</v>
      </c>
      <c r="H5" s="185"/>
      <c r="I5" s="70"/>
      <c r="J5" s="186" t="s">
        <v>63</v>
      </c>
      <c r="K5" s="186" t="s">
        <v>62</v>
      </c>
    </row>
    <row r="6" spans="1:11" ht="16" thickBot="1">
      <c r="A6" s="189"/>
      <c r="B6" s="187"/>
      <c r="C6" s="69" t="s">
        <v>57</v>
      </c>
      <c r="D6" s="68" t="s">
        <v>61</v>
      </c>
      <c r="E6" s="67" t="s">
        <v>55</v>
      </c>
      <c r="F6" s="66" t="s">
        <v>57</v>
      </c>
      <c r="G6" s="67" t="s">
        <v>55</v>
      </c>
      <c r="H6" s="66" t="s">
        <v>57</v>
      </c>
      <c r="I6" s="65" t="s">
        <v>61</v>
      </c>
      <c r="J6" s="187"/>
      <c r="K6" s="187"/>
    </row>
    <row r="7" spans="1:11" ht="15.5">
      <c r="A7" s="64">
        <v>1</v>
      </c>
      <c r="B7" s="61">
        <v>0.46875</v>
      </c>
      <c r="C7" s="43"/>
      <c r="D7" s="46"/>
      <c r="E7" s="63">
        <v>0.49583333333333335</v>
      </c>
      <c r="F7" s="62">
        <v>0.49861111111111112</v>
      </c>
      <c r="G7" s="63">
        <f t="shared" ref="G7:G19" si="0">E7-B7</f>
        <v>2.7083333333333348E-2</v>
      </c>
      <c r="H7" s="62">
        <f t="shared" ref="H7:H18" si="1">F7-B7</f>
        <v>2.9861111111111116E-2</v>
      </c>
      <c r="I7" s="43"/>
      <c r="J7" s="61">
        <v>2.9861111111111116E-2</v>
      </c>
      <c r="K7" s="60">
        <f>J7</f>
        <v>2.9861111111111116E-2</v>
      </c>
    </row>
    <row r="8" spans="1:11" ht="15.5">
      <c r="A8" s="54">
        <v>2</v>
      </c>
      <c r="B8" s="49">
        <v>0.50347222222222221</v>
      </c>
      <c r="C8" s="50"/>
      <c r="D8" s="53"/>
      <c r="E8" s="52">
        <v>0.53333333333333333</v>
      </c>
      <c r="F8" s="51">
        <v>0.52916666666666667</v>
      </c>
      <c r="G8" s="52">
        <f t="shared" si="0"/>
        <v>2.9861111111111116E-2</v>
      </c>
      <c r="H8" s="51">
        <f t="shared" si="1"/>
        <v>2.5694444444444464E-2</v>
      </c>
      <c r="I8" s="50"/>
      <c r="J8" s="49">
        <v>2.9861111111111116E-2</v>
      </c>
      <c r="K8" s="48">
        <f t="shared" ref="K8:K19" si="2">J8+K7</f>
        <v>5.9722222222222232E-2</v>
      </c>
    </row>
    <row r="9" spans="1:11" ht="15.5">
      <c r="A9" s="59">
        <v>3</v>
      </c>
      <c r="B9" s="56">
        <v>0.54097222222222219</v>
      </c>
      <c r="C9" s="43"/>
      <c r="D9" s="46"/>
      <c r="E9" s="58">
        <v>0.57013888888888886</v>
      </c>
      <c r="F9" s="57">
        <v>0.5625</v>
      </c>
      <c r="G9" s="58">
        <f t="shared" si="0"/>
        <v>2.9166666666666674E-2</v>
      </c>
      <c r="H9" s="57">
        <f t="shared" si="1"/>
        <v>2.1527777777777812E-2</v>
      </c>
      <c r="I9" s="43"/>
      <c r="J9" s="56">
        <v>2.9166666666666674E-2</v>
      </c>
      <c r="K9" s="55">
        <f t="shared" si="2"/>
        <v>8.8888888888888906E-2</v>
      </c>
    </row>
    <row r="10" spans="1:11" ht="15.5">
      <c r="A10" s="54">
        <v>4</v>
      </c>
      <c r="B10" s="49">
        <v>0.57361111111111118</v>
      </c>
      <c r="C10" s="50"/>
      <c r="D10" s="53"/>
      <c r="E10" s="52">
        <v>0.60069444444444442</v>
      </c>
      <c r="F10" s="51">
        <v>0.59861111111111109</v>
      </c>
      <c r="G10" s="52">
        <f t="shared" si="0"/>
        <v>2.7083333333333237E-2</v>
      </c>
      <c r="H10" s="51">
        <f t="shared" si="1"/>
        <v>2.4999999999999911E-2</v>
      </c>
      <c r="I10" s="50"/>
      <c r="J10" s="49">
        <v>2.7083333333333237E-2</v>
      </c>
      <c r="K10" s="48">
        <f t="shared" si="2"/>
        <v>0.11597222222222214</v>
      </c>
    </row>
    <row r="11" spans="1:11" ht="15.5">
      <c r="A11" s="59">
        <v>5</v>
      </c>
      <c r="B11" s="56">
        <v>0.66111111111111109</v>
      </c>
      <c r="C11" s="43"/>
      <c r="D11" s="46"/>
      <c r="E11" s="58">
        <v>0.69097222222222221</v>
      </c>
      <c r="F11" s="57">
        <v>0.6875</v>
      </c>
      <c r="G11" s="58">
        <f t="shared" si="0"/>
        <v>2.9861111111111116E-2</v>
      </c>
      <c r="H11" s="57">
        <f t="shared" si="1"/>
        <v>2.6388888888888906E-2</v>
      </c>
      <c r="I11" s="43"/>
      <c r="J11" s="56">
        <v>2.9861111111111116E-2</v>
      </c>
      <c r="K11" s="55">
        <f t="shared" si="2"/>
        <v>0.14583333333333326</v>
      </c>
    </row>
    <row r="12" spans="1:11" ht="15.5">
      <c r="A12" s="54">
        <v>6</v>
      </c>
      <c r="B12" s="49">
        <v>0.6972222222222223</v>
      </c>
      <c r="C12" s="50"/>
      <c r="D12" s="53"/>
      <c r="E12" s="52">
        <v>0.72569444444444453</v>
      </c>
      <c r="F12" s="51">
        <v>0.72222222222222221</v>
      </c>
      <c r="G12" s="52">
        <f t="shared" si="0"/>
        <v>2.8472222222222232E-2</v>
      </c>
      <c r="H12" s="51">
        <f t="shared" si="1"/>
        <v>2.4999999999999911E-2</v>
      </c>
      <c r="I12" s="50"/>
      <c r="J12" s="49">
        <v>2.8472222222222232E-2</v>
      </c>
      <c r="K12" s="48">
        <f t="shared" si="2"/>
        <v>0.17430555555555549</v>
      </c>
    </row>
    <row r="13" spans="1:11" ht="15.5">
      <c r="A13" s="59">
        <v>7</v>
      </c>
      <c r="B13" s="56">
        <v>0.73611111111111116</v>
      </c>
      <c r="C13" s="43"/>
      <c r="D13" s="46"/>
      <c r="E13" s="58">
        <v>0.76180555555555562</v>
      </c>
      <c r="F13" s="57">
        <v>0.76250000000000007</v>
      </c>
      <c r="G13" s="58">
        <f t="shared" si="0"/>
        <v>2.5694444444444464E-2</v>
      </c>
      <c r="H13" s="57">
        <f t="shared" si="1"/>
        <v>2.6388888888888906E-2</v>
      </c>
      <c r="I13" s="43"/>
      <c r="J13" s="56">
        <v>2.6388888888888906E-2</v>
      </c>
      <c r="K13" s="55">
        <f t="shared" si="2"/>
        <v>0.2006944444444444</v>
      </c>
    </row>
    <row r="14" spans="1:11" ht="15.5">
      <c r="A14" s="54">
        <v>8</v>
      </c>
      <c r="B14" s="49">
        <v>0.77222222222222225</v>
      </c>
      <c r="C14" s="50"/>
      <c r="D14" s="53"/>
      <c r="E14" s="52">
        <v>0.79722222222222217</v>
      </c>
      <c r="F14" s="51">
        <v>0.79861111111111116</v>
      </c>
      <c r="G14" s="52">
        <f t="shared" si="0"/>
        <v>2.4999999999999911E-2</v>
      </c>
      <c r="H14" s="51">
        <f t="shared" si="1"/>
        <v>2.6388888888888906E-2</v>
      </c>
      <c r="I14" s="50"/>
      <c r="J14" s="49">
        <v>2.6388888888888906E-2</v>
      </c>
      <c r="K14" s="48">
        <f t="shared" si="2"/>
        <v>0.2270833333333333</v>
      </c>
    </row>
    <row r="15" spans="1:11" ht="15.5">
      <c r="A15" s="59">
        <v>9</v>
      </c>
      <c r="B15" s="56">
        <v>0.80902777777777779</v>
      </c>
      <c r="C15" s="43"/>
      <c r="D15" s="46"/>
      <c r="E15" s="58">
        <v>0.8340277777777777</v>
      </c>
      <c r="F15" s="57">
        <v>0.84166666666666667</v>
      </c>
      <c r="G15" s="58">
        <f t="shared" si="0"/>
        <v>2.4999999999999911E-2</v>
      </c>
      <c r="H15" s="57">
        <f t="shared" si="1"/>
        <v>3.2638888888888884E-2</v>
      </c>
      <c r="I15" s="43"/>
      <c r="J15" s="56">
        <v>3.2638888888888884E-2</v>
      </c>
      <c r="K15" s="55">
        <f t="shared" si="2"/>
        <v>0.25972222222222219</v>
      </c>
    </row>
    <row r="16" spans="1:11" ht="15.5">
      <c r="A16" s="54">
        <v>10</v>
      </c>
      <c r="B16" s="49">
        <v>0.84861111111111109</v>
      </c>
      <c r="C16" s="50"/>
      <c r="D16" s="53"/>
      <c r="E16" s="52">
        <v>0.87638888888888899</v>
      </c>
      <c r="F16" s="51">
        <v>0.87638888888888899</v>
      </c>
      <c r="G16" s="52">
        <f t="shared" si="0"/>
        <v>2.7777777777777901E-2</v>
      </c>
      <c r="H16" s="51">
        <f t="shared" si="1"/>
        <v>2.7777777777777901E-2</v>
      </c>
      <c r="I16" s="50"/>
      <c r="J16" s="49">
        <v>2.7777777777777901E-2</v>
      </c>
      <c r="K16" s="48">
        <f t="shared" si="2"/>
        <v>0.28750000000000009</v>
      </c>
    </row>
    <row r="17" spans="1:11" ht="15.5">
      <c r="A17" s="59">
        <v>11</v>
      </c>
      <c r="B17" s="56">
        <v>0.88958333333333339</v>
      </c>
      <c r="C17" s="43"/>
      <c r="D17" s="46"/>
      <c r="E17" s="58">
        <v>0.9159722222222223</v>
      </c>
      <c r="F17" s="57">
        <v>0.91527777777777775</v>
      </c>
      <c r="G17" s="58">
        <f t="shared" si="0"/>
        <v>2.6388888888888906E-2</v>
      </c>
      <c r="H17" s="57">
        <f t="shared" si="1"/>
        <v>2.5694444444444353E-2</v>
      </c>
      <c r="I17" s="43"/>
      <c r="J17" s="56">
        <v>2.6388888888888906E-2</v>
      </c>
      <c r="K17" s="55">
        <f t="shared" si="2"/>
        <v>0.31388888888888899</v>
      </c>
    </row>
    <row r="18" spans="1:11" ht="15.5">
      <c r="A18" s="54">
        <v>12</v>
      </c>
      <c r="B18" s="49">
        <v>0.98333333333333339</v>
      </c>
      <c r="C18" s="50"/>
      <c r="D18" s="53"/>
      <c r="E18" s="52">
        <v>1.0111111111111111</v>
      </c>
      <c r="F18" s="51">
        <v>1.0083333333333333</v>
      </c>
      <c r="G18" s="52">
        <f t="shared" si="0"/>
        <v>2.7777777777777679E-2</v>
      </c>
      <c r="H18" s="51">
        <f t="shared" si="1"/>
        <v>2.4999999999999911E-2</v>
      </c>
      <c r="I18" s="50"/>
      <c r="J18" s="49">
        <v>2.7777777777777679E-2</v>
      </c>
      <c r="K18" s="48">
        <f t="shared" si="2"/>
        <v>0.34166666666666667</v>
      </c>
    </row>
    <row r="19" spans="1:11" ht="16" thickBot="1">
      <c r="A19" s="47" t="s">
        <v>60</v>
      </c>
      <c r="B19" s="42">
        <v>2.4305555555555556E-2</v>
      </c>
      <c r="C19" s="43"/>
      <c r="D19" s="46"/>
      <c r="E19" s="45">
        <v>5.4166666666666669E-2</v>
      </c>
      <c r="F19" s="44"/>
      <c r="G19" s="45">
        <f t="shared" si="0"/>
        <v>2.9861111111111113E-2</v>
      </c>
      <c r="H19" s="44"/>
      <c r="I19" s="43"/>
      <c r="J19" s="42">
        <v>2.9861111111111113E-2</v>
      </c>
      <c r="K19" s="41">
        <f t="shared" si="2"/>
        <v>0.37152777777777779</v>
      </c>
    </row>
    <row r="20" spans="1:11">
      <c r="G20" s="40"/>
      <c r="H20" s="40"/>
      <c r="J20" s="40"/>
    </row>
    <row r="21" spans="1:11">
      <c r="F21" s="39" t="s">
        <v>59</v>
      </c>
      <c r="G21" s="38">
        <f>AVERAGE(G7:G19)</f>
        <v>2.7617521367521356E-2</v>
      </c>
      <c r="H21" s="38">
        <f>AVERAGE(H7:H18)</f>
        <v>2.644675925925925E-2</v>
      </c>
      <c r="I21" s="37"/>
      <c r="J21" s="36">
        <f>AVERAGE(J7:J19)</f>
        <v>2.8579059829059832E-2</v>
      </c>
    </row>
  </sheetData>
  <mergeCells count="7">
    <mergeCell ref="A1:K1"/>
    <mergeCell ref="E5:F5"/>
    <mergeCell ref="G5:H5"/>
    <mergeCell ref="J5:J6"/>
    <mergeCell ref="K5:K6"/>
    <mergeCell ref="B5:B6"/>
    <mergeCell ref="A5:A6"/>
  </mergeCells>
  <pageMargins left="0.7" right="0.7" top="0.75" bottom="0.75" header="0.3" footer="0.3"/>
  <pageSetup paperSize="9" scale="87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Resultat final</vt:lpstr>
      <vt:lpstr>Classificació</vt:lpstr>
      <vt:lpstr>Punts</vt:lpstr>
      <vt:lpstr>Partides</vt:lpstr>
      <vt:lpstr>Control temps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Carles Rodon</dc:creator>
  <cp:lastModifiedBy>TECFORM GLOBAL SL</cp:lastModifiedBy>
  <cp:lastPrinted>2018-07-30T19:15:37Z</cp:lastPrinted>
  <dcterms:created xsi:type="dcterms:W3CDTF">2018-07-30T18:54:18Z</dcterms:created>
  <dcterms:modified xsi:type="dcterms:W3CDTF">2018-08-06T09:44:54Z</dcterms:modified>
</cp:coreProperties>
</file>